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CRO" sheetId="1" r:id="rId4"/>
    <sheet state="visible" name="MESO" sheetId="2" r:id="rId5"/>
    <sheet state="visible" name="MICRO" sheetId="3" r:id="rId6"/>
  </sheets>
  <definedNames/>
  <calcPr/>
  <extLst>
    <ext uri="GoogleSheetsCustomDataVersion2">
      <go:sheetsCustomData xmlns:go="http://customooxmlschemas.google.com/" r:id="rId7" roundtripDataChecksum="LrDl/nUCRqPBpHjjkUfSQkYJtSk/giE5bc0KWEQk7x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7">
      <text>
        <t xml:space="preserve">Non sono ammissibili e iscrivibili a budget spese per la manutenzione ordinaria e straordinaria di immobili, i costi sostenuti per imposte e tasse (salvo, con riguardo all'IVA, il caso in cui il soggetto che ha sostenuto la spesa dichiari di non poterla recuperare e/o imposte/tasse direttamente connesse alle attività progettuali), spese legali e spese bancarie
======</t>
      </text>
    </comment>
    <comment authorId="0" ref="A55">
      <text>
        <t xml:space="preserve">non sono in ogni caso ammissibili spese relative a sedi / locali che coincidono con la casa di abitazione del legale rappresentante o di membri del CDA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7">
      <text>
        <t xml:space="preserve">Non sono ammissibili e iscrivibili a budget spese per la manutenzione ordinaria e straordinaria di immobili, i costi sostenuti per imposte e tasse (salvo, con riguardo all'IVA, il caso in cui il soggetto che ha sostenuto la spesa dichiari di non poterla recuperare e/o imposte/tasse direttamente connesse alle attività progettuali), spese legali e spese bancarie
======</t>
      </text>
    </comment>
    <comment authorId="0" ref="A55">
      <text>
        <t xml:space="preserve">non sono in ogni caso ammissibili spese relative a sedi / locali che coincidono con la casa di abitazione del legale rappresentante o di membri del CDA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7">
      <text>
        <t xml:space="preserve">Non sono ammissibili e iscrivibili a budget spese per la manutenzione ordinaria e straordinaria di immobili, i costi sostenuti per imposte e tasse (salvo, con riguardo all'IVA, il caso in cui il soggetto che ha sostenuto la spesa dichiari di non poterla recuperare e/o imposte/tasse direttamente connesse alle attività progettuali), spese legali e spese bancarie
======</t>
      </text>
    </comment>
    <comment authorId="0" ref="A55">
      <text>
        <t xml:space="preserve">non sono in ogni caso ammissibili spese relative a sedi / locali che coincidono con la casa di abitazione del legale rappresentante o di membri del CDA
======</t>
      </text>
    </comment>
  </commentList>
</comments>
</file>

<file path=xl/sharedStrings.xml><?xml version="1.0" encoding="utf-8"?>
<sst xmlns="http://schemas.openxmlformats.org/spreadsheetml/2006/main" count="306" uniqueCount="125">
  <si>
    <t>Città di Torino
Avviso Pubblico "Circoscrizioni, Che Spettacolo... dal Vivo! 2026"
ALLEGATO 4 - BUDGET MACRO</t>
  </si>
  <si>
    <t>DENOMINAZIONE DEL PROGETTO</t>
  </si>
  <si>
    <t>SOGGETTO PROPONENTE / CAPOFILA</t>
  </si>
  <si>
    <t>CAPOFILA / PARTNER</t>
  </si>
  <si>
    <t>QUOTA SPESA ASSEGNATA</t>
  </si>
  <si>
    <t xml:space="preserve">Capofila - DENOMINAZIONE </t>
  </si>
  <si>
    <t xml:space="preserve">Partner - DENOMINAZIONE </t>
  </si>
  <si>
    <r>
      <rPr>
        <rFont val="Calibri"/>
        <b/>
        <color theme="1"/>
        <sz val="12.0"/>
      </rPr>
      <t xml:space="preserve">TOTALE COSTO PROGETTO
</t>
    </r>
    <r>
      <rPr>
        <rFont val="Calibri"/>
        <b/>
        <i/>
        <color rgb="FFFFFFFF"/>
        <sz val="12.0"/>
      </rPr>
      <t>il totale deve coindicidere con il totale costi sotto riportato (A+B)</t>
    </r>
  </si>
  <si>
    <t>COSTI</t>
  </si>
  <si>
    <t>IMPORTI</t>
  </si>
  <si>
    <t xml:space="preserve">A) COSTI DIRETTI </t>
  </si>
  <si>
    <t>le voci segnalate qui di seguito sono esemplificative, indicative e suscettibili di modifiche a cura del soggetto proponente / partenariato; Le stesse possono pertanto essere modificate ed integrate a seconda delle specificità del caso, purché la tipologia di spesa / entrata, di nuovo inserimento o modificata, sia sufficientemente dettagliata.</t>
  </si>
  <si>
    <t>A1) SPESE PER PERSONALE ARTISTICO, TECNICO E ORGANIZZATIVO</t>
  </si>
  <si>
    <t>PREVENTIVO</t>
  </si>
  <si>
    <t xml:space="preserve">A1.1 Compenso direzione artistica </t>
  </si>
  <si>
    <t xml:space="preserve">A1.2 Compensi del personale artistico e relativi oneri fiscali, previdenziali e assistenziali </t>
  </si>
  <si>
    <t>A1.3 Compensi del personale tecnico e relativi oneri fiscali, previdenziali e assistenziali</t>
  </si>
  <si>
    <t>A1.4 Compensi di relatori/docenti e relativi oneri fiscali, previdenziali e assistenziali</t>
  </si>
  <si>
    <t>A1.5 Compensi del personale organizzativo e relativi oneri fiscali, previdenziali e assistenziali</t>
  </si>
  <si>
    <t xml:space="preserve">A1.6 Compensi ai Giovani beneficiari dell'accompagnamento alla professionalità </t>
  </si>
  <si>
    <t>A1.7 Altri costi per personale - SPECIFICARE</t>
  </si>
  <si>
    <t xml:space="preserve">SUBTOTALE A1) </t>
  </si>
  <si>
    <t>A2) SPESE PER ACQUISIZIONE DI SERVIZI</t>
  </si>
  <si>
    <t xml:space="preserve">A2.1 Cachet Compagnie                                                                                                                                                           </t>
  </si>
  <si>
    <t>A2.2 Acquisto servizi vari per allestimento spettacolo/i</t>
  </si>
  <si>
    <t>A2.3 Noleggi di attrezzature tecniche</t>
  </si>
  <si>
    <t>A2.4 Affitto della sede delle attività di spettacolo e laboratoriali</t>
  </si>
  <si>
    <r>
      <rPr>
        <rFont val="Calibri"/>
        <color rgb="FF808080"/>
        <sz val="11.0"/>
      </rPr>
      <t xml:space="preserve">A2.5 Comunicazione e Promozione
</t>
    </r>
    <r>
      <rPr>
        <rFont val="Calibri"/>
        <color rgb="FFFF0000"/>
        <sz val="11.0"/>
      </rPr>
      <t>(Spese connesse al sito internet ammissibili solo per aggiornamenti straordinari legati alle attività progettuali)</t>
    </r>
  </si>
  <si>
    <r>
      <rPr>
        <rFont val="Calibri"/>
        <color rgb="FF808080"/>
        <sz val="11.0"/>
      </rPr>
      <t xml:space="preserve">A2.6 Spese per relazioni pubbliche e convegni 
</t>
    </r>
    <r>
      <rPr>
        <rFont val="Calibri"/>
        <color rgb="FFFF0000"/>
        <sz val="11.0"/>
      </rPr>
      <t>(ammissibili nella misura massima del 2% dell’importo complessivo del progetto)</t>
    </r>
    <r>
      <rPr>
        <rFont val="Calibri"/>
        <color rgb="FF808080"/>
        <sz val="11.0"/>
      </rPr>
      <t xml:space="preserve">
</t>
    </r>
  </si>
  <si>
    <t>A2.7 Costi Diritti e SIAE in relazione ad attività di spettacolo</t>
  </si>
  <si>
    <r>
      <rPr>
        <rFont val="Calibri"/>
        <color rgb="FF808080"/>
        <sz val="11.0"/>
      </rPr>
      <t xml:space="preserve">A2.8 Spese per alloggio, viaggio e trasporto per artisti, staff, tecnici 
</t>
    </r>
    <r>
      <rPr>
        <rFont val="Calibri"/>
        <color rgb="FFFF0000"/>
        <sz val="11.0"/>
      </rPr>
      <t>(alberghi fino alla cat. 3 stelle e treni/aerei fino alla 2a classe/cat. Economy) - ammissibili nella misura massima del 10% del budget totale</t>
    </r>
  </si>
  <si>
    <r>
      <rPr>
        <rFont val="Calibri"/>
        <color rgb="FF808080"/>
        <sz val="11.0"/>
      </rPr>
      <t xml:space="preserve">A2.9 Spese pasti
</t>
    </r>
    <r>
      <rPr>
        <rFont val="Calibri"/>
        <color rgb="FFFF0000"/>
        <sz val="11.0"/>
      </rPr>
      <t>(ammissibili nella misura massima di Euro 1.500,00)</t>
    </r>
  </si>
  <si>
    <t>A2.10 Altri costi per acquisizione di servizi - SPECIFICARE</t>
  </si>
  <si>
    <t>SUBTOTALE A2)</t>
  </si>
  <si>
    <t>A3) SPESE PER ACQUISIZIONE DI BENI</t>
  </si>
  <si>
    <r>
      <rPr>
        <rFont val="Calibri"/>
        <color rgb="FF808080"/>
        <sz val="11.0"/>
      </rPr>
      <t xml:space="preserve">A3.1 Acquisto beni vari per allestimento spettacolo/i 
</t>
    </r>
    <r>
      <rPr>
        <rFont val="Calibri"/>
        <color rgb="FFFF0000"/>
        <sz val="11.0"/>
      </rPr>
      <t>(l'acquisto di beni mobili durevoli e inventariabili è ammesso nella misura massima di euro 10.000,00)</t>
    </r>
  </si>
  <si>
    <t xml:space="preserve">A3.2 Altre spese per acquisizione beni - SPECIFICARE </t>
  </si>
  <si>
    <t>SUBTOTALE A3)</t>
  </si>
  <si>
    <t>TOTALE COSTI DIRETTI A)</t>
  </si>
  <si>
    <r>
      <rPr>
        <rFont val="Calibri"/>
        <b/>
        <color theme="1"/>
        <sz val="14.0"/>
      </rPr>
      <t>B) COSTI INDIRETTI E GENERALI RIFERITI,</t>
    </r>
    <r>
      <rPr>
        <rFont val="Calibri"/>
        <b/>
        <color rgb="FFFFFFFF"/>
        <sz val="14.0"/>
      </rPr>
      <t xml:space="preserve"> IN QUOTA PARTE, </t>
    </r>
    <r>
      <rPr>
        <rFont val="Calibri"/>
        <b/>
        <color theme="1"/>
        <sz val="14.0"/>
      </rPr>
      <t>ALLA PROPOSTA PROGETTUALE</t>
    </r>
  </si>
  <si>
    <t>B1) COSTI AMMINISTRATIVI (PERSONALE, ACQUISIZIONE DI BENI E SERVIZI)</t>
  </si>
  <si>
    <t xml:space="preserve">B1.1 Compensi personale amministrativo e relativi oneri fiscali, previdenziali, assistenziali </t>
  </si>
  <si>
    <t>B1.2 Compensi a terzi (commercialista, fiscalista, notaio ecc… )</t>
  </si>
  <si>
    <r>
      <rPr>
        <rFont val="Calibri"/>
        <color rgb="FF808080"/>
        <sz val="11.0"/>
      </rPr>
      <t xml:space="preserve">B1.3 Acquisto beni inventariabili 
</t>
    </r>
    <r>
      <rPr>
        <rFont val="Calibri"/>
        <color rgb="FFFF0000"/>
        <sz val="11.0"/>
      </rPr>
      <t>(quota ammortamento secondo tabella ministeriale e periodo di imputazione progetto - ammissibili in misura non superiore a 1.000,00 euro)</t>
    </r>
  </si>
  <si>
    <t xml:space="preserve">B1.4 Acquisto beni di consumo </t>
  </si>
  <si>
    <t>B1.5 Altro - SPECIFICARE</t>
  </si>
  <si>
    <t>SUBTOTALE B1)</t>
  </si>
  <si>
    <t>B2) CANONI E UTENZE VARIE</t>
  </si>
  <si>
    <t xml:space="preserve">B2.1 Affitto della sede del soggetto proponente / capofila / partner </t>
  </si>
  <si>
    <t xml:space="preserve">B2.2 Utenze: acqua, elettricità, riscaldamento, telefono </t>
  </si>
  <si>
    <r>
      <rPr>
        <rFont val="Calibri"/>
        <b/>
        <color theme="1"/>
        <sz val="12.0"/>
      </rPr>
      <t xml:space="preserve">SUBTOTALE B2)
</t>
    </r>
    <r>
      <rPr>
        <rFont val="Calibri"/>
        <b/>
        <i/>
        <color rgb="FFFF0000"/>
        <sz val="12.0"/>
      </rPr>
      <t>non superiori al 5% del valore del progetto totale</t>
    </r>
  </si>
  <si>
    <r>
      <rPr>
        <rFont val="Calibri"/>
        <b/>
        <color theme="1"/>
        <sz val="14.0"/>
      </rPr>
      <t xml:space="preserve">TOTALE COSTI INDIRETTI B)
</t>
    </r>
    <r>
      <rPr>
        <rFont val="Calibri"/>
        <b/>
        <i/>
        <color rgb="FFFFFFFF"/>
        <sz val="12.0"/>
      </rPr>
      <t>I costi indiretti e generali non possono superare il 20% delle spese complessive &gt;&gt;&gt;</t>
    </r>
  </si>
  <si>
    <r>
      <rPr>
        <rFont val="Calibri"/>
        <b/>
        <color theme="1"/>
        <sz val="16.0"/>
      </rPr>
      <t xml:space="preserve">TOTALE COSTI (A+B) 
</t>
    </r>
    <r>
      <rPr>
        <rFont val="Calibri"/>
        <b/>
        <i/>
        <color rgb="FFFFFFFF"/>
        <sz val="16.0"/>
      </rPr>
      <t>il totale non può essere inferiore ad Euro 75.000,00</t>
    </r>
  </si>
  <si>
    <t>ENTRATE</t>
  </si>
  <si>
    <t>C) CONTRIBUTI (non inserire il contributo richiesto alla Città con la presente procedura)</t>
  </si>
  <si>
    <t>C1. Contributi di altri enti privati (specificare enti)</t>
  </si>
  <si>
    <t xml:space="preserve">C2. Contributi di altri enti pubblici (specificare enti) </t>
  </si>
  <si>
    <t>TOTALE C)</t>
  </si>
  <si>
    <t>D) INCASSI</t>
  </si>
  <si>
    <t>D1. Biglietti e Abbonamenti</t>
  </si>
  <si>
    <t>D2. Altro (specificare)</t>
  </si>
  <si>
    <t xml:space="preserve">D3. Quote di iscrizione e frequenza (corsi e concorsi) </t>
  </si>
  <si>
    <t>TOTALE D)</t>
  </si>
  <si>
    <t>E) RISORSE PROPRIE</t>
  </si>
  <si>
    <t xml:space="preserve">E1. Quote associative </t>
  </si>
  <si>
    <t>E2. Contribuzioni straordinarie degli associati</t>
  </si>
  <si>
    <t>E3. Erogazioni liberali</t>
  </si>
  <si>
    <r>
      <rPr>
        <rFont val="Calibri"/>
        <color rgb="FF666666"/>
        <sz val="11.0"/>
      </rPr>
      <t xml:space="preserve">E4. </t>
    </r>
    <r>
      <rPr>
        <rFont val="Calibri"/>
        <color rgb="FF666666"/>
        <sz val="11.0"/>
      </rPr>
      <t xml:space="preserve">Altre </t>
    </r>
    <r>
      <rPr>
        <rFont val="Calibri"/>
        <color rgb="FF666666"/>
        <sz val="11.0"/>
      </rPr>
      <t>risorse proprie</t>
    </r>
  </si>
  <si>
    <t>TOTALE E)</t>
  </si>
  <si>
    <t>TOTALE ENTRATE (C+D+E)</t>
  </si>
  <si>
    <t>RIEPILOGO GENERALE</t>
  </si>
  <si>
    <t>TOTALE COSTI</t>
  </si>
  <si>
    <t xml:space="preserve">TOTALE ENTRATE </t>
  </si>
  <si>
    <t>CONTRIBUTO RICHIESTO ALLA CITTÀ</t>
  </si>
  <si>
    <t>LA DIFFERENZA DEVE ESSERE PARI A ZERO &gt;&gt;&gt;</t>
  </si>
  <si>
    <r>
      <rPr>
        <rFont val="Calibri"/>
        <b/>
        <color rgb="FFFFFFFF"/>
        <sz val="11.0"/>
      </rPr>
      <t xml:space="preserve">DA COMPILARE, CONVERTIRE IN PDF E SOTTOSCRIVERE </t>
    </r>
    <r>
      <rPr>
        <rFont val="Calibri"/>
        <b/>
        <color rgb="FFFF0000"/>
        <sz val="11.0"/>
      </rPr>
      <t xml:space="preserve">(PENA ESCLUSIONE) </t>
    </r>
    <r>
      <rPr>
        <rFont val="Calibri"/>
        <b/>
        <color rgb="FFFFFFFF"/>
        <sz val="11.0"/>
      </rPr>
      <t>CON FIRMA DIGITALE A CURA DEL LEGALE RAPPRESENTANTE DEL SOGGETTO PROPONENTE / CAPOFILA.  INOLTRARE ANCHE FILE EXCEL</t>
    </r>
  </si>
  <si>
    <t>CHECK PARAMETRI DI BANDO</t>
  </si>
  <si>
    <t>VERIFICA</t>
  </si>
  <si>
    <t>Totale quote partenariato pari al totale costi</t>
  </si>
  <si>
    <t>A2.6 Spese per relazioni pubbliche e convegni</t>
  </si>
  <si>
    <t>A2.8 Spese per alloggio, viaggio e trasporto per artisti, staff, tecnici</t>
  </si>
  <si>
    <t>A2.9 Spese pasti</t>
  </si>
  <si>
    <r>
      <rPr>
        <rFont val="Calibri"/>
        <color rgb="FF000000"/>
        <sz val="11.0"/>
      </rPr>
      <t>A3.1 Allestimento spettacolo/i</t>
    </r>
    <r>
      <rPr>
        <rFont val="Calibri"/>
        <color rgb="FF000000"/>
        <sz val="11.0"/>
      </rPr>
      <t xml:space="preserve"> (beni inventariabili)</t>
    </r>
  </si>
  <si>
    <t>B1.3 Acquisto beni inventariabili</t>
  </si>
  <si>
    <t>SUBTOTALE B2)</t>
  </si>
  <si>
    <t>Totale Costi Indiretti B)</t>
  </si>
  <si>
    <t>Totale Costi pari almeno a 75.000,00€</t>
  </si>
  <si>
    <r>
      <rPr>
        <rFont val="Calibri"/>
        <color rgb="FF000000"/>
        <sz val="11.0"/>
      </rPr>
      <t>Cofinanziamento del progetto</t>
    </r>
    <r>
      <rPr>
        <rFont val="Calibri"/>
        <color rgb="FFFF0000"/>
        <sz val="11.0"/>
      </rPr>
      <t xml:space="preserve"> </t>
    </r>
    <r>
      <rPr>
        <rFont val="Calibri"/>
        <color rgb="FF000000"/>
        <sz val="11.0"/>
      </rPr>
      <t>pari almeno al 20%</t>
    </r>
  </si>
  <si>
    <t>Città di Torino
Avviso Pubblico "Circoscrizioni, Che Spettacolo... dal Vivo! 2026"
ALLEGATO 4 - BUDGET MESO</t>
  </si>
  <si>
    <r>
      <rPr>
        <rFont val="Calibri"/>
        <b/>
        <color theme="1"/>
        <sz val="12.0"/>
      </rPr>
      <t xml:space="preserve">CAPOFILA / PARTNER
</t>
    </r>
    <r>
      <rPr>
        <rFont val="Calibri"/>
        <b/>
        <i/>
        <color theme="1"/>
        <sz val="12.0"/>
      </rPr>
      <t>(compilare solo in caso di partenariato)</t>
    </r>
  </si>
  <si>
    <r>
      <rPr>
        <rFont val="Calibri"/>
        <b/>
        <color theme="1"/>
        <sz val="12.0"/>
      </rPr>
      <t xml:space="preserve">TOTALE COSTO PROGETTO
</t>
    </r>
    <r>
      <rPr>
        <rFont val="Calibri"/>
        <b/>
        <i/>
        <color rgb="FFFFFFFF"/>
        <sz val="12.0"/>
      </rPr>
      <t>il totale deve coindicidere con il totale costi sotto riportato (A+B)</t>
    </r>
  </si>
  <si>
    <t xml:space="preserve">le voci segnalate qui di seguito sono esemplificative, indicative e suscettibili di modifiche a cura del soggetto proponente / partenariato; Le stesse possono pertanto essere modificate ed integrate a seconda delle specificità del caso, purché la tipologia di spesa / entrata, di nuovo inserimento o modificata, sia sufficientemente dettagliata.        </t>
  </si>
  <si>
    <r>
      <rPr>
        <rFont val="Calibri"/>
        <color rgb="FF808080"/>
        <sz val="11.0"/>
      </rPr>
      <t xml:space="preserve">A2.5 Comunicazione e Promozione
</t>
    </r>
    <r>
      <rPr>
        <rFont val="Calibri"/>
        <color rgb="FFFF0000"/>
        <sz val="11.0"/>
      </rPr>
      <t>(Spese connesse al sito internet ammissibili solo per aggiornamenti straordinari legati alle attività progettuali)</t>
    </r>
  </si>
  <si>
    <r>
      <rPr>
        <rFont val="Calibri"/>
        <color rgb="FF808080"/>
        <sz val="11.0"/>
      </rPr>
      <t xml:space="preserve">A2.6 Spese per relazioni pubbliche e convegni 
</t>
    </r>
    <r>
      <rPr>
        <rFont val="Calibri"/>
        <color rgb="FFFF0000"/>
        <sz val="11.0"/>
      </rPr>
      <t>(ammissibili nella misura massima del 2% dell’importo complessivo del progetto)</t>
    </r>
    <r>
      <rPr>
        <rFont val="Calibri"/>
        <color rgb="FF808080"/>
        <sz val="11.0"/>
      </rPr>
      <t xml:space="preserve">
</t>
    </r>
  </si>
  <si>
    <r>
      <rPr>
        <rFont val="Calibri"/>
        <color rgb="FF808080"/>
        <sz val="11.0"/>
      </rPr>
      <t xml:space="preserve">A2.8 Spese per alloggio, viaggio e trasporto per artisti, staff, tecnici 
</t>
    </r>
    <r>
      <rPr>
        <rFont val="Calibri"/>
        <color rgb="FFFF0000"/>
        <sz val="11.0"/>
      </rPr>
      <t>(alberghi fino alla cat. 3 stelle e treni/aerei fino alla 2a classe/cat. Economy) - ammissibili nella misura massima del 10% del budget totale</t>
    </r>
  </si>
  <si>
    <r>
      <rPr>
        <rFont val="Calibri"/>
        <color rgb="FF808080"/>
        <sz val="11.0"/>
      </rPr>
      <t xml:space="preserve">A2.9 Spese pasti
</t>
    </r>
    <r>
      <rPr>
        <rFont val="Calibri"/>
        <color rgb="FFFF0000"/>
        <sz val="11.0"/>
      </rPr>
      <t>(ammissibili nella misura massima di Euro 1.500,00)</t>
    </r>
  </si>
  <si>
    <r>
      <rPr>
        <rFont val="Calibri"/>
        <color rgb="FF808080"/>
        <sz val="11.0"/>
      </rPr>
      <t xml:space="preserve">A3.1 Acquisto beni vari per allestimento spettacolo/i 
</t>
    </r>
    <r>
      <rPr>
        <rFont val="Calibri"/>
        <color rgb="FFFF0000"/>
        <sz val="11.0"/>
      </rPr>
      <t>(l'acquisto di beni mobili durevoli e inventariabili è ammesso nella misura massima di euro 5.000,00)</t>
    </r>
  </si>
  <si>
    <r>
      <rPr>
        <rFont val="Calibri"/>
        <b/>
        <color theme="1"/>
        <sz val="14.0"/>
      </rPr>
      <t>B) COSTI INDIRETTI E GENERALI RIFERITI,</t>
    </r>
    <r>
      <rPr>
        <rFont val="Calibri"/>
        <b/>
        <color rgb="FFFFFFFF"/>
        <sz val="14.0"/>
      </rPr>
      <t xml:space="preserve"> IN QUOTA PARTE, </t>
    </r>
    <r>
      <rPr>
        <rFont val="Calibri"/>
        <b/>
        <color theme="1"/>
        <sz val="14.0"/>
      </rPr>
      <t>ALLA PROPOSTA PROGETTUALE</t>
    </r>
  </si>
  <si>
    <r>
      <rPr>
        <rFont val="Calibri"/>
        <color rgb="FF808080"/>
        <sz val="11.0"/>
      </rPr>
      <t xml:space="preserve">B1.3 Acquisto beni inventariabili 
</t>
    </r>
    <r>
      <rPr>
        <rFont val="Calibri"/>
        <color rgb="FFFF0000"/>
        <sz val="11.0"/>
      </rPr>
      <t>(quota ammortamento secondo tabella ministeriale e periodo di imputazione progetto - ammissibili in misura non superiore a 1.000,00 euro)</t>
    </r>
  </si>
  <si>
    <r>
      <rPr>
        <rFont val="Calibri"/>
        <b/>
        <color theme="1"/>
        <sz val="12.0"/>
      </rPr>
      <t xml:space="preserve">SUBTOTALE B2)
</t>
    </r>
    <r>
      <rPr>
        <rFont val="Calibri"/>
        <b/>
        <i/>
        <color rgb="FFFF0000"/>
        <sz val="12.0"/>
      </rPr>
      <t>non superiori al 5% del valore del progetto totale</t>
    </r>
  </si>
  <si>
    <r>
      <rPr>
        <rFont val="Calibri"/>
        <b/>
        <color theme="1"/>
        <sz val="14.0"/>
      </rPr>
      <t xml:space="preserve">TOTALE COSTI INDIRETTI B)
</t>
    </r>
    <r>
      <rPr>
        <rFont val="Calibri"/>
        <b/>
        <i/>
        <color rgb="FFFFFFFF"/>
        <sz val="12.0"/>
      </rPr>
      <t>I costi indiretti e generali non possono superare il 20% delle spese complessive &gt;&gt;&gt;</t>
    </r>
  </si>
  <si>
    <r>
      <rPr>
        <rFont val="Calibri"/>
        <b/>
        <color theme="1"/>
        <sz val="16.0"/>
      </rPr>
      <t xml:space="preserve">TOTALE COSTI (A+B) 
</t>
    </r>
    <r>
      <rPr>
        <rFont val="Calibri"/>
        <b/>
        <i/>
        <color rgb="FFFFFFFF"/>
        <sz val="16.0"/>
      </rPr>
      <t>il totale non può essere inferiore ad Euro 38.250,00</t>
    </r>
  </si>
  <si>
    <r>
      <rPr>
        <rFont val="Calibri"/>
        <color rgb="FF666666"/>
        <sz val="11.0"/>
      </rPr>
      <t xml:space="preserve">E4. </t>
    </r>
    <r>
      <rPr>
        <rFont val="Calibri"/>
        <color rgb="FF666666"/>
        <sz val="11.0"/>
      </rPr>
      <t xml:space="preserve">Altre </t>
    </r>
    <r>
      <rPr>
        <rFont val="Calibri"/>
        <color rgb="FF666666"/>
        <sz val="11.0"/>
      </rPr>
      <t>risorse proprie</t>
    </r>
  </si>
  <si>
    <r>
      <rPr>
        <rFont val="Calibri"/>
        <b/>
        <color rgb="FFFFFFFF"/>
        <sz val="11.0"/>
      </rPr>
      <t xml:space="preserve">DA COMPILARE, CONVERTIRE IN PDF E SOTTOSCRIVERE </t>
    </r>
    <r>
      <rPr>
        <rFont val="Calibri"/>
        <b/>
        <color rgb="FFFF0000"/>
        <sz val="11.0"/>
      </rPr>
      <t xml:space="preserve">(PENA ESCLUSIONE) </t>
    </r>
    <r>
      <rPr>
        <rFont val="Calibri"/>
        <b/>
        <color rgb="FFFFFFFF"/>
        <sz val="11.0"/>
      </rPr>
      <t>CON FIRMA DIGITALE A CURA DEL LEGALE RAPPRESENTANTE DEL SOGGETTO PROPONENTE / CAPOFILA.  INOLTRARE ANCHE FILE EXCEL</t>
    </r>
  </si>
  <si>
    <r>
      <rPr>
        <rFont val="Calibri"/>
        <color rgb="FF000000"/>
        <sz val="11.0"/>
      </rPr>
      <t>A3.1 Allestimento spettacolo/i</t>
    </r>
    <r>
      <rPr>
        <rFont val="Calibri"/>
        <color rgb="FF000000"/>
        <sz val="11.0"/>
      </rPr>
      <t xml:space="preserve"> (beni inventariabili)</t>
    </r>
  </si>
  <si>
    <t>Totale Costi pari almeno a 38.250,00€</t>
  </si>
  <si>
    <r>
      <rPr>
        <rFont val="Calibri"/>
        <color rgb="FF000000"/>
        <sz val="11.0"/>
      </rPr>
      <t>Cofinanziamento del progetto</t>
    </r>
    <r>
      <rPr>
        <rFont val="Calibri"/>
        <color rgb="FFFF0000"/>
        <sz val="11.0"/>
      </rPr>
      <t xml:space="preserve"> </t>
    </r>
    <r>
      <rPr>
        <rFont val="Calibri"/>
        <color rgb="FF000000"/>
        <sz val="11.0"/>
      </rPr>
      <t>pari almeno al 20%</t>
    </r>
  </si>
  <si>
    <t>Città di Torino
Avviso Pubblico "Circoscrizioni, Che Spettacolo... dal Vivo! 2026"
ALLEGATO 4 - BUDGET MICRO</t>
  </si>
  <si>
    <r>
      <rPr>
        <rFont val="Calibri"/>
        <b/>
        <color theme="1"/>
        <sz val="12.0"/>
      </rPr>
      <t xml:space="preserve">CAPOFILA / PARTNER
</t>
    </r>
    <r>
      <rPr>
        <rFont val="Calibri"/>
        <b/>
        <i/>
        <color theme="1"/>
        <sz val="12.0"/>
      </rPr>
      <t>(compilare solo in caso di partenariato)</t>
    </r>
  </si>
  <si>
    <r>
      <rPr>
        <rFont val="Calibri"/>
        <b/>
        <color theme="1"/>
        <sz val="12.0"/>
      </rPr>
      <t xml:space="preserve">TOTALE COSTO PROGETTO
</t>
    </r>
    <r>
      <rPr>
        <rFont val="Calibri"/>
        <b/>
        <i/>
        <color rgb="FFFFFFFF"/>
        <sz val="12.0"/>
      </rPr>
      <t>il totale deve coindicidere con il totale costi sotto riportato (A+B)</t>
    </r>
  </si>
  <si>
    <r>
      <rPr>
        <rFont val="Calibri"/>
        <color rgb="FF808080"/>
        <sz val="11.0"/>
      </rPr>
      <t xml:space="preserve">A2.5 Comunicazione e Promozione
</t>
    </r>
    <r>
      <rPr>
        <rFont val="Calibri"/>
        <color rgb="FFFF0000"/>
        <sz val="11.0"/>
      </rPr>
      <t>(Spese connesse al sito internet ammissibili solo per aggiornamenti straordinari legati alle attività progettuali)</t>
    </r>
  </si>
  <si>
    <r>
      <rPr>
        <rFont val="Calibri"/>
        <color rgb="FF808080"/>
        <sz val="11.0"/>
      </rPr>
      <t xml:space="preserve">A2.6 Spese per relazioni pubbliche e convegni 
</t>
    </r>
    <r>
      <rPr>
        <rFont val="Calibri"/>
        <color rgb="FFFF0000"/>
        <sz val="11.0"/>
      </rPr>
      <t>(ammissibili nella misura massima del 2% dell’importo complessivo del progetto)</t>
    </r>
    <r>
      <rPr>
        <rFont val="Calibri"/>
        <color rgb="FF808080"/>
        <sz val="11.0"/>
      </rPr>
      <t xml:space="preserve">
</t>
    </r>
  </si>
  <si>
    <r>
      <rPr>
        <rFont val="Calibri"/>
        <color rgb="FF808080"/>
        <sz val="11.0"/>
      </rPr>
      <t xml:space="preserve">A2.8 Spese per alloggio, viaggio e trasporto per artisti, staff, tecnici 
</t>
    </r>
    <r>
      <rPr>
        <rFont val="Calibri"/>
        <color rgb="FFFF0000"/>
        <sz val="11.0"/>
      </rPr>
      <t>(alberghi fino alla cat. 3 stelle e treni/aerei fino alla 2a classe/cat. Economy) - ammissibili nella misura massima del 10% del budget totale</t>
    </r>
  </si>
  <si>
    <r>
      <rPr>
        <rFont val="Calibri"/>
        <color rgb="FF808080"/>
        <sz val="11.0"/>
      </rPr>
      <t xml:space="preserve">A2.9 Spese pasti
</t>
    </r>
    <r>
      <rPr>
        <rFont val="Calibri"/>
        <color rgb="FFFF0000"/>
        <sz val="11.0"/>
      </rPr>
      <t>(ammissibili nella misura massima di Euro 1.500,00)</t>
    </r>
  </si>
  <si>
    <r>
      <rPr>
        <rFont val="Calibri"/>
        <color rgb="FF808080"/>
        <sz val="11.0"/>
      </rPr>
      <t xml:space="preserve">A3.1 Acquisto beni vari per allestimento spettacolo/i 
</t>
    </r>
    <r>
      <rPr>
        <rFont val="Calibri"/>
        <color rgb="FFFF0000"/>
        <sz val="11.0"/>
      </rPr>
      <t>(l'acquisto di beni mobili durevoli e inventariabili è ammesso nella misura massima di euro 1.500,00)</t>
    </r>
  </si>
  <si>
    <r>
      <rPr>
        <rFont val="Calibri"/>
        <b/>
        <color theme="1"/>
        <sz val="14.0"/>
      </rPr>
      <t>B) COSTI INDIRETTI E GENERALI RIFERITI,</t>
    </r>
    <r>
      <rPr>
        <rFont val="Calibri"/>
        <b/>
        <color rgb="FFFFFFFF"/>
        <sz val="14.0"/>
      </rPr>
      <t xml:space="preserve"> IN QUOTA PARTE, </t>
    </r>
    <r>
      <rPr>
        <rFont val="Calibri"/>
        <b/>
        <color theme="1"/>
        <sz val="14.0"/>
      </rPr>
      <t>ALLA PROPOSTA PROGETTUALE</t>
    </r>
  </si>
  <si>
    <r>
      <rPr>
        <rFont val="Calibri"/>
        <color rgb="FF808080"/>
        <sz val="11.0"/>
      </rPr>
      <t xml:space="preserve">B1.3 Acquisto beni inventariabili 
</t>
    </r>
    <r>
      <rPr>
        <rFont val="Calibri"/>
        <color rgb="FFFF0000"/>
        <sz val="11.0"/>
      </rPr>
      <t>(quota ammortamento secondo tabella ministeriale e periodo di imputazione progetto - ammissibili in misura non superiore a 1.000,00 euro)</t>
    </r>
  </si>
  <si>
    <r>
      <rPr>
        <rFont val="Calibri"/>
        <b/>
        <color theme="1"/>
        <sz val="12.0"/>
      </rPr>
      <t xml:space="preserve">SUBTOTALE B2)
</t>
    </r>
    <r>
      <rPr>
        <rFont val="Calibri"/>
        <b/>
        <i/>
        <color rgb="FFFF0000"/>
        <sz val="12.0"/>
      </rPr>
      <t>non superiori al 5% del valore del progetto totale</t>
    </r>
  </si>
  <si>
    <r>
      <rPr>
        <rFont val="Calibri"/>
        <b/>
        <color theme="1"/>
        <sz val="14.0"/>
      </rPr>
      <t xml:space="preserve">TOTALE COSTI INDIRETTI B)
</t>
    </r>
    <r>
      <rPr>
        <rFont val="Calibri"/>
        <b/>
        <i/>
        <color rgb="FFFFFFFF"/>
        <sz val="12.0"/>
      </rPr>
      <t>I costi indiretti e generali non possono superare il 20% delle spese complessive &gt;&gt;&gt;</t>
    </r>
  </si>
  <si>
    <r>
      <rPr>
        <rFont val="Calibri"/>
        <b/>
        <color theme="1"/>
        <sz val="16.0"/>
      </rPr>
      <t xml:space="preserve">TOTALE COSTI (A+B) 
</t>
    </r>
    <r>
      <rPr>
        <rFont val="Calibri"/>
        <b/>
        <i/>
        <color rgb="FFFFFFFF"/>
        <sz val="16.0"/>
      </rPr>
      <t>il totale non può essere inferiore ad Euro 10.750,00</t>
    </r>
  </si>
  <si>
    <r>
      <rPr>
        <rFont val="Calibri"/>
        <color rgb="FF666666"/>
        <sz val="11.0"/>
      </rPr>
      <t xml:space="preserve">E4. </t>
    </r>
    <r>
      <rPr>
        <rFont val="Calibri"/>
        <color rgb="FF666666"/>
        <sz val="11.0"/>
      </rPr>
      <t xml:space="preserve">Altre </t>
    </r>
    <r>
      <rPr>
        <rFont val="Calibri"/>
        <color rgb="FF666666"/>
        <sz val="11.0"/>
      </rPr>
      <t>risorse proprie</t>
    </r>
  </si>
  <si>
    <r>
      <rPr>
        <rFont val="Calibri"/>
        <b/>
        <color rgb="FFFFFFFF"/>
        <sz val="11.0"/>
      </rPr>
      <t xml:space="preserve">DA COMPILARE, CONVERTIRE IN PDF E SOTTOSCRIVERE </t>
    </r>
    <r>
      <rPr>
        <rFont val="Calibri"/>
        <b/>
        <color rgb="FFFF0000"/>
        <sz val="11.0"/>
      </rPr>
      <t xml:space="preserve">(PENA ESCLUSIONE) </t>
    </r>
    <r>
      <rPr>
        <rFont val="Calibri"/>
        <b/>
        <color rgb="FFFFFFFF"/>
        <sz val="11.0"/>
      </rPr>
      <t>CON FIRMA DIGITALE A CURA DEL LEGALE RAPPRESENTANTE DEL SOGGETTO PROPONENTE / CAPOFILA.  INOLTRARE ANCHE FILE EXCEL</t>
    </r>
  </si>
  <si>
    <r>
      <rPr>
        <rFont val="Calibri"/>
        <color rgb="FF000000"/>
        <sz val="11.0"/>
      </rPr>
      <t>A3.1 Allestimento spettacolo/i</t>
    </r>
    <r>
      <rPr>
        <rFont val="Calibri"/>
        <color rgb="FF000000"/>
        <sz val="11.0"/>
      </rPr>
      <t xml:space="preserve"> (beni inventariabili)</t>
    </r>
  </si>
  <si>
    <t>Totale Costi pari almeno a 10.750,00€</t>
  </si>
  <si>
    <r>
      <rPr>
        <rFont val="Calibri"/>
        <color rgb="FF000000"/>
        <sz val="11.0"/>
      </rPr>
      <t>Cofinanziamento del progetto</t>
    </r>
    <r>
      <rPr>
        <rFont val="Calibri"/>
        <color rgb="FFFF0000"/>
        <sz val="11.0"/>
      </rPr>
      <t xml:space="preserve"> </t>
    </r>
    <r>
      <rPr>
        <rFont val="Calibri"/>
        <color rgb="FF000000"/>
        <sz val="11.0"/>
      </rPr>
      <t>pari almeno al 10%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</si>
</sst>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.00\ &quot;€&quot;_-;\-* #,##0.00\ &quot;€&quot;_-;_-* &quot;-&quot;??\ &quot;€&quot;_-;_-@"/>
    <numFmt numFmtId="165" formatCode="_-* #,##0.00\ [$€-410]_-;\-* #,##0.00\ [$€-410]_-;_-* \-??\ [$€-410]_-;_-@"/>
    <numFmt numFmtId="166" formatCode="[$€-2]\ #,##0.00"/>
    <numFmt numFmtId="167" formatCode="_-* #,##0.00\ [$€-410]_-;\-* #,##0.00\ [$€-410]_-;_-* &quot;-&quot;??\ [$€-410]_-;_-@"/>
  </numFmts>
  <fonts count="28">
    <font>
      <sz val="10.0"/>
      <color rgb="FF000000"/>
      <name val="Arial"/>
      <scheme val="minor"/>
    </font>
    <font>
      <b/>
      <sz val="11.0"/>
      <color theme="1"/>
      <name val="Calibri"/>
    </font>
    <font/>
    <font>
      <sz val="10.0"/>
      <color theme="0"/>
      <name val="Calibri"/>
    </font>
    <font>
      <sz val="9.0"/>
      <color theme="1"/>
      <name val="Calibri"/>
    </font>
    <font>
      <b/>
      <sz val="20.0"/>
      <color theme="1"/>
      <name val="Calibri"/>
    </font>
    <font>
      <b/>
      <sz val="20.0"/>
      <color theme="0"/>
      <name val="Calibri"/>
    </font>
    <font>
      <b/>
      <sz val="12.0"/>
      <color theme="1"/>
      <name val="Calibri"/>
    </font>
    <font>
      <sz val="11.0"/>
      <color rgb="FF808080"/>
      <name val="Calibri"/>
    </font>
    <font>
      <sz val="9.0"/>
      <color rgb="FF000000"/>
      <name val="Calibri"/>
    </font>
    <font>
      <sz val="9.0"/>
      <color theme="0"/>
      <name val="Calibri"/>
    </font>
    <font>
      <b/>
      <sz val="14.0"/>
      <color theme="1"/>
      <name val="Calibri"/>
    </font>
    <font>
      <sz val="12.0"/>
      <color theme="1"/>
      <name val="Calibri"/>
    </font>
    <font>
      <sz val="8.0"/>
      <color rgb="FF000000"/>
      <name val="Roboto"/>
    </font>
    <font>
      <b/>
      <sz val="10.0"/>
      <color theme="1"/>
      <name val="Calibri"/>
    </font>
    <font>
      <sz val="11.0"/>
      <color rgb="FF666666"/>
      <name val="Calibri"/>
    </font>
    <font>
      <b/>
      <sz val="16.0"/>
      <color theme="1"/>
      <name val="Calibri"/>
    </font>
    <font>
      <sz val="14.0"/>
      <color theme="1"/>
      <name val="Calibri"/>
    </font>
    <font>
      <b/>
      <sz val="10.0"/>
      <color rgb="FF333333"/>
      <name val="Calibri"/>
    </font>
    <font>
      <b/>
      <sz val="12.0"/>
      <color rgb="FF000000"/>
      <name val="Calibri"/>
    </font>
    <font>
      <color theme="1"/>
      <name val="Arial"/>
    </font>
    <font>
      <sz val="11.0"/>
      <color theme="1"/>
      <name val="Calibri"/>
    </font>
    <font>
      <b/>
      <sz val="11.0"/>
      <color rgb="FF808080"/>
      <name val="Calibri"/>
    </font>
    <font>
      <b/>
      <sz val="11.0"/>
      <color rgb="FFFFFFFF"/>
      <name val="Calibri"/>
    </font>
    <font>
      <sz val="9.0"/>
      <color rgb="FFFFFFFF"/>
      <name val="Calibri"/>
    </font>
    <font>
      <b/>
      <sz val="14.0"/>
      <color rgb="FF000000"/>
      <name val="Calibri"/>
    </font>
    <font>
      <sz val="11.0"/>
      <color rgb="FF000000"/>
      <name val="Calibri"/>
    </font>
    <font>
      <sz val="11.0"/>
      <color rgb="FFFF0000"/>
      <name val="Calibri"/>
    </font>
  </fonts>
  <fills count="16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FFCC99"/>
        <bgColor rgb="FFFFCC99"/>
      </patternFill>
    </fill>
    <fill>
      <patternFill patternType="solid">
        <fgColor rgb="FFFF6600"/>
        <bgColor rgb="FFFF6600"/>
      </patternFill>
    </fill>
    <fill>
      <patternFill patternType="solid">
        <fgColor rgb="FFFF0000"/>
        <bgColor rgb="FFFF0000"/>
      </patternFill>
    </fill>
    <fill>
      <patternFill patternType="solid">
        <fgColor rgb="FF808080"/>
        <bgColor rgb="FF808080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339966"/>
      </patternFill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00FF00"/>
        <bgColor rgb="FF00FF00"/>
      </patternFill>
    </fill>
    <fill>
      <patternFill patternType="solid">
        <fgColor rgb="FFD9EAD3"/>
        <bgColor rgb="FFD9EAD3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0" fillId="0" fontId="3" numFmtId="0" xfId="0" applyAlignment="1" applyFont="1">
      <alignment horizontal="left" shrinkToFit="0" vertical="bottom" wrapText="0"/>
    </xf>
    <xf borderId="3" fillId="2" fontId="1" numFmtId="0" xfId="0" applyAlignment="1" applyBorder="1" applyFont="1">
      <alignment horizontal="right" shrinkToFit="0" vertical="center" wrapText="0"/>
    </xf>
    <xf borderId="4" fillId="2" fontId="4" numFmtId="49" xfId="0" applyAlignment="1" applyBorder="1" applyFont="1" applyNumberFormat="1">
      <alignment horizontal="center" shrinkToFit="0" vertical="center" wrapText="0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bottom" wrapText="0"/>
    </xf>
    <xf borderId="4" fillId="3" fontId="7" numFmtId="0" xfId="0" applyAlignment="1" applyBorder="1" applyFill="1" applyFont="1">
      <alignment horizontal="center" readingOrder="0" shrinkToFit="0" vertical="center" wrapText="1"/>
    </xf>
    <xf borderId="4" fillId="3" fontId="7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left" shrinkToFit="0" vertical="center" wrapText="0"/>
    </xf>
    <xf borderId="5" fillId="0" fontId="9" numFmtId="164" xfId="0" applyAlignment="1" applyBorder="1" applyFont="1" applyNumberFormat="1">
      <alignment horizontal="right" shrinkToFit="0" vertical="center" wrapText="1"/>
    </xf>
    <xf borderId="1" fillId="4" fontId="7" numFmtId="0" xfId="0" applyAlignment="1" applyBorder="1" applyFill="1" applyFont="1">
      <alignment horizontal="right" shrinkToFit="0" vertical="center" wrapText="1"/>
    </xf>
    <xf borderId="4" fillId="4" fontId="7" numFmtId="165" xfId="0" applyAlignment="1" applyBorder="1" applyFont="1" applyNumberFormat="1">
      <alignment horizontal="right" shrinkToFit="0" vertical="center" wrapText="1"/>
    </xf>
    <xf borderId="0" fillId="0" fontId="10" numFmtId="0" xfId="0" applyAlignment="1" applyFont="1">
      <alignment shrinkToFit="0" vertical="center" wrapText="0"/>
    </xf>
    <xf borderId="6" fillId="5" fontId="5" numFmtId="0" xfId="0" applyAlignment="1" applyBorder="1" applyFill="1" applyFont="1">
      <alignment horizontal="center" shrinkToFit="0" vertical="center" wrapText="1"/>
    </xf>
    <xf borderId="7" fillId="6" fontId="6" numFmtId="0" xfId="0" applyAlignment="1" applyBorder="1" applyFill="1" applyFont="1">
      <alignment horizontal="center" shrinkToFit="0" vertical="center" wrapText="1"/>
    </xf>
    <xf borderId="6" fillId="4" fontId="11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0" fillId="0" fontId="3" numFmtId="0" xfId="0" applyAlignment="1" applyFont="1">
      <alignment horizontal="center" shrinkToFit="0" vertical="bottom" wrapText="0"/>
    </xf>
    <xf borderId="0" fillId="0" fontId="12" numFmtId="0" xfId="0" applyAlignment="1" applyFont="1">
      <alignment shrinkToFit="0" vertical="bottom" wrapText="0"/>
    </xf>
    <xf borderId="9" fillId="4" fontId="13" numFmtId="0" xfId="0" applyAlignment="1" applyBorder="1" applyFont="1">
      <alignment horizontal="center" readingOrder="0" shrinkToFit="0" vertical="center" wrapText="1"/>
    </xf>
    <xf borderId="10" fillId="0" fontId="2" numFmtId="0" xfId="0" applyBorder="1" applyFont="1"/>
    <xf borderId="5" fillId="3" fontId="7" numFmtId="0" xfId="0" applyAlignment="1" applyBorder="1" applyFont="1">
      <alignment shrinkToFit="0" vertical="center" wrapText="1"/>
    </xf>
    <xf borderId="5" fillId="3" fontId="14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left" shrinkToFit="0" vertical="center" wrapText="1"/>
    </xf>
    <xf borderId="4" fillId="0" fontId="15" numFmtId="0" xfId="0" applyAlignment="1" applyBorder="1" applyFont="1">
      <alignment horizontal="left" shrinkToFit="0" vertical="center" wrapText="0"/>
    </xf>
    <xf borderId="4" fillId="7" fontId="7" numFmtId="0" xfId="0" applyAlignment="1" applyBorder="1" applyFill="1" applyFont="1">
      <alignment horizontal="right" shrinkToFit="0" vertical="center" wrapText="1"/>
    </xf>
    <xf borderId="5" fillId="7" fontId="14" numFmtId="166" xfId="0" applyAlignment="1" applyBorder="1" applyFont="1" applyNumberFormat="1">
      <alignment horizontal="center" shrinkToFit="0" vertical="center" wrapText="1"/>
    </xf>
    <xf borderId="4" fillId="3" fontId="7" numFmtId="0" xfId="0" applyAlignment="1" applyBorder="1" applyFont="1">
      <alignment shrinkToFit="0" vertical="center" wrapText="1"/>
    </xf>
    <xf borderId="4" fillId="3" fontId="14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left" readingOrder="0" shrinkToFit="0" vertical="center" wrapText="0"/>
    </xf>
    <xf borderId="0" fillId="8" fontId="8" numFmtId="0" xfId="0" applyAlignment="1" applyFill="1" applyFont="1">
      <alignment horizontal="left" vertical="center"/>
    </xf>
    <xf borderId="5" fillId="3" fontId="14" numFmtId="10" xfId="0" applyAlignment="1" applyBorder="1" applyFont="1" applyNumberFormat="1">
      <alignment horizontal="center" shrinkToFit="0" vertical="center" wrapText="1"/>
    </xf>
    <xf borderId="4" fillId="4" fontId="11" numFmtId="0" xfId="0" applyAlignment="1" applyBorder="1" applyFont="1">
      <alignment horizontal="right" shrinkToFit="0" vertical="center" wrapText="1"/>
    </xf>
    <xf borderId="4" fillId="4" fontId="11" numFmtId="166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0"/>
    </xf>
    <xf borderId="0" fillId="0" fontId="7" numFmtId="0" xfId="0" applyAlignment="1" applyFont="1">
      <alignment horizontal="center" shrinkToFit="0" vertical="top" wrapText="1"/>
    </xf>
    <xf borderId="1" fillId="4" fontId="11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shrinkToFit="0" vertical="center" wrapText="0"/>
    </xf>
    <xf borderId="4" fillId="0" fontId="8" numFmtId="0" xfId="0" applyAlignment="1" applyBorder="1" applyFont="1">
      <alignment shrinkToFit="0" vertical="center" wrapText="1"/>
    </xf>
    <xf borderId="4" fillId="5" fontId="16" numFmtId="0" xfId="0" applyAlignment="1" applyBorder="1" applyFont="1">
      <alignment horizontal="right" readingOrder="0" shrinkToFit="0" vertical="center" wrapText="1"/>
    </xf>
    <xf borderId="4" fillId="5" fontId="5" numFmtId="166" xfId="0" applyAlignment="1" applyBorder="1" applyFont="1" applyNumberFormat="1">
      <alignment horizontal="center" shrinkToFit="0" vertical="center" wrapText="0"/>
    </xf>
    <xf borderId="4" fillId="9" fontId="5" numFmtId="0" xfId="0" applyAlignment="1" applyBorder="1" applyFill="1" applyFont="1">
      <alignment horizontal="center" shrinkToFit="0" vertical="center" wrapText="1"/>
    </xf>
    <xf borderId="4" fillId="6" fontId="6" numFmtId="0" xfId="0" applyAlignment="1" applyBorder="1" applyFont="1">
      <alignment horizontal="center" shrinkToFit="0" vertical="center" wrapText="1"/>
    </xf>
    <xf borderId="5" fillId="10" fontId="11" numFmtId="0" xfId="0" applyAlignment="1" applyBorder="1" applyFill="1" applyFont="1">
      <alignment shrinkToFit="0" vertical="center" wrapText="1"/>
    </xf>
    <xf borderId="4" fillId="10" fontId="14" numFmtId="0" xfId="0" applyAlignment="1" applyBorder="1" applyFont="1">
      <alignment horizontal="center" shrinkToFit="0" vertical="center" wrapText="1"/>
    </xf>
    <xf borderId="4" fillId="0" fontId="9" numFmtId="165" xfId="0" applyAlignment="1" applyBorder="1" applyFont="1" applyNumberFormat="1">
      <alignment horizontal="right" shrinkToFit="0" vertical="center" wrapText="1"/>
    </xf>
    <xf borderId="0" fillId="0" fontId="3" numFmtId="0" xfId="0" applyAlignment="1" applyFont="1">
      <alignment shrinkToFit="0" vertical="center" wrapText="0"/>
    </xf>
    <xf borderId="4" fillId="11" fontId="7" numFmtId="0" xfId="0" applyAlignment="1" applyBorder="1" applyFill="1" applyFont="1">
      <alignment horizontal="right" shrinkToFit="0" vertical="center" wrapText="1"/>
    </xf>
    <xf borderId="4" fillId="11" fontId="7" numFmtId="166" xfId="0" applyAlignment="1" applyBorder="1" applyFont="1" applyNumberFormat="1">
      <alignment horizontal="center" shrinkToFit="0" vertical="center" wrapText="1"/>
    </xf>
    <xf borderId="0" fillId="0" fontId="17" numFmtId="0" xfId="0" applyAlignment="1" applyFont="1">
      <alignment shrinkToFit="0" vertical="center" wrapText="0"/>
    </xf>
    <xf borderId="4" fillId="10" fontId="11" numFmtId="0" xfId="0" applyAlignment="1" applyBorder="1" applyFont="1">
      <alignment horizontal="left" shrinkToFit="0" vertical="center" wrapText="1"/>
    </xf>
    <xf borderId="4" fillId="10" fontId="1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left" readingOrder="0" shrinkToFit="0" vertical="center" wrapText="1"/>
    </xf>
    <xf borderId="4" fillId="11" fontId="19" numFmtId="0" xfId="0" applyAlignment="1" applyBorder="1" applyFont="1">
      <alignment horizontal="right" shrinkToFit="0" vertical="center" wrapText="1"/>
    </xf>
    <xf borderId="0" fillId="0" fontId="17" numFmtId="0" xfId="0" applyAlignment="1" applyFont="1">
      <alignment shrinkToFit="0" vertical="bottom" wrapText="0"/>
    </xf>
    <xf borderId="4" fillId="10" fontId="11" numFmtId="0" xfId="0" applyAlignment="1" applyBorder="1" applyFont="1">
      <alignment shrinkToFit="0" vertical="center" wrapText="0"/>
    </xf>
    <xf borderId="4" fillId="0" fontId="8" numFmtId="0" xfId="0" applyAlignment="1" applyBorder="1" applyFont="1">
      <alignment readingOrder="0" shrinkToFit="0" vertical="center" wrapText="0"/>
    </xf>
    <xf borderId="4" fillId="0" fontId="15" numFmtId="0" xfId="0" applyAlignment="1" applyBorder="1" applyFont="1">
      <alignment readingOrder="0" shrinkToFit="0" vertical="center" wrapText="0"/>
    </xf>
    <xf borderId="4" fillId="9" fontId="11" numFmtId="0" xfId="0" applyAlignment="1" applyBorder="1" applyFont="1">
      <alignment horizontal="right" shrinkToFit="0" vertical="center" wrapText="1"/>
    </xf>
    <xf borderId="4" fillId="9" fontId="11" numFmtId="166" xfId="0" applyAlignment="1" applyBorder="1" applyFont="1" applyNumberFormat="1">
      <alignment horizontal="center" shrinkToFit="0" vertical="center" wrapText="1"/>
    </xf>
    <xf borderId="0" fillId="0" fontId="20" numFmtId="0" xfId="0" applyAlignment="1" applyFont="1">
      <alignment vertical="center"/>
    </xf>
    <xf borderId="0" fillId="0" fontId="11" numFmtId="0" xfId="0" applyAlignment="1" applyFont="1">
      <alignment horizontal="center" shrinkToFit="0" vertical="center" wrapText="0"/>
    </xf>
    <xf borderId="1" fillId="12" fontId="11" numFmtId="0" xfId="0" applyAlignment="1" applyBorder="1" applyFill="1" applyFont="1">
      <alignment horizontal="center" shrinkToFit="0" vertical="center" wrapText="0"/>
    </xf>
    <xf borderId="4" fillId="12" fontId="7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right" shrinkToFit="0" vertical="center" wrapText="1"/>
    </xf>
    <xf borderId="4" fillId="0" fontId="21" numFmtId="165" xfId="0" applyAlignment="1" applyBorder="1" applyFont="1" applyNumberFormat="1">
      <alignment shrinkToFit="0" vertical="center" wrapText="1"/>
    </xf>
    <xf borderId="0" fillId="0" fontId="7" numFmtId="0" xfId="0" applyAlignment="1" applyFont="1">
      <alignment horizontal="right" shrinkToFit="0" vertical="center" wrapText="0"/>
    </xf>
    <xf borderId="4" fillId="0" fontId="21" numFmtId="165" xfId="0" applyAlignment="1" applyBorder="1" applyFont="1" applyNumberFormat="1">
      <alignment readingOrder="0" shrinkToFit="0" vertical="center" wrapText="1"/>
    </xf>
    <xf borderId="4" fillId="0" fontId="22" numFmtId="167" xfId="0" applyAlignment="1" applyBorder="1" applyFont="1" applyNumberFormat="1">
      <alignment horizontal="left" shrinkToFit="0" vertical="center" wrapText="0"/>
    </xf>
    <xf borderId="11" fillId="13" fontId="23" numFmtId="0" xfId="0" applyAlignment="1" applyBorder="1" applyFill="1" applyFont="1">
      <alignment horizontal="center" shrinkToFit="0" vertical="center" wrapText="1"/>
    </xf>
    <xf borderId="12" fillId="0" fontId="2" numFmtId="0" xfId="0" applyBorder="1" applyFont="1"/>
    <xf borderId="0" fillId="0" fontId="24" numFmtId="0" xfId="0" applyAlignment="1" applyFont="1">
      <alignment shrinkToFit="0" vertical="center" wrapText="0"/>
    </xf>
    <xf borderId="4" fillId="14" fontId="25" numFmtId="0" xfId="0" applyAlignment="1" applyBorder="1" applyFill="1" applyFont="1">
      <alignment horizontal="center" shrinkToFit="0" vertical="center" wrapText="0"/>
    </xf>
    <xf borderId="4" fillId="15" fontId="26" numFmtId="0" xfId="0" applyAlignment="1" applyBorder="1" applyFill="1" applyFont="1">
      <alignment horizontal="left" shrinkToFit="0" vertical="center" wrapText="1"/>
    </xf>
    <xf borderId="4" fillId="15" fontId="19" numFmtId="0" xfId="0" applyAlignment="1" applyBorder="1" applyFont="1">
      <alignment horizontal="center" vertical="center"/>
    </xf>
    <xf borderId="4" fillId="15" fontId="26" numFmtId="0" xfId="0" applyAlignment="1" applyBorder="1" applyFont="1">
      <alignment shrinkToFit="0" vertical="center" wrapText="1"/>
    </xf>
    <xf borderId="4" fillId="15" fontId="26" numFmtId="0" xfId="0" applyAlignment="1" applyBorder="1" applyFont="1">
      <alignment readingOrder="0" shrinkToFit="0" vertical="center" wrapText="1"/>
    </xf>
    <xf borderId="4" fillId="15" fontId="27" numFmtId="0" xfId="0" applyAlignment="1" applyBorder="1" applyFont="1">
      <alignment shrinkToFit="0" vertical="center" wrapText="1"/>
    </xf>
    <xf borderId="4" fillId="4" fontId="7" numFmtId="166" xfId="0" applyAlignment="1" applyBorder="1" applyFont="1" applyNumberFormat="1">
      <alignment horizontal="center" shrinkToFit="0" vertical="center" wrapText="1"/>
    </xf>
    <xf borderId="5" fillId="7" fontId="14" numFmtId="166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1">
    <dxf>
      <font>
        <color rgb="FF800080"/>
      </font>
      <fill>
        <patternFill patternType="solid">
          <fgColor rgb="FFFF99CC"/>
          <bgColor rgb="FFFF99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09.0"/>
    <col customWidth="1" min="2" max="2" width="21.5"/>
    <col customWidth="1" min="3" max="3" width="4.63"/>
    <col customWidth="1" min="4" max="4" width="9.13"/>
    <col customWidth="1" min="5" max="24" width="8.0"/>
  </cols>
  <sheetData>
    <row r="1" ht="45.0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19.5" customHeight="1">
      <c r="A2" s="4" t="s">
        <v>1</v>
      </c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19.5" customHeight="1">
      <c r="A3" s="4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5.5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ht="36.75" customHeight="1">
      <c r="A5" s="9" t="s">
        <v>3</v>
      </c>
      <c r="B5" s="10" t="s">
        <v>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25.5" customHeight="1">
      <c r="A6" s="11" t="s">
        <v>5</v>
      </c>
      <c r="B6" s="12">
        <v>0.0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ht="25.5" customHeight="1">
      <c r="A7" s="11" t="s">
        <v>6</v>
      </c>
      <c r="B7" s="12">
        <v>0.0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ht="25.5" customHeight="1">
      <c r="A8" s="11" t="s">
        <v>6</v>
      </c>
      <c r="B8" s="12">
        <v>0.0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ht="25.5" customHeight="1">
      <c r="A9" s="11" t="s">
        <v>6</v>
      </c>
      <c r="B9" s="12">
        <v>0.0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ht="25.5" customHeight="1">
      <c r="A10" s="11" t="s">
        <v>6</v>
      </c>
      <c r="B10" s="12">
        <v>0.0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ht="25.5" customHeight="1">
      <c r="A11" s="11" t="s">
        <v>6</v>
      </c>
      <c r="B11" s="12">
        <v>0.0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ht="25.5" customHeight="1">
      <c r="A12" s="11" t="s">
        <v>6</v>
      </c>
      <c r="B12" s="12">
        <v>0.0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ht="25.5" customHeight="1">
      <c r="A13" s="11" t="s">
        <v>6</v>
      </c>
      <c r="B13" s="12">
        <v>0.0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ht="42.75" customHeight="1">
      <c r="A14" s="13" t="s">
        <v>7</v>
      </c>
      <c r="B14" s="14">
        <f>SUM(B6:B13)</f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ht="25.5" customHeight="1">
      <c r="A15" s="15"/>
      <c r="B15" s="1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ht="25.5" customHeight="1">
      <c r="A16" s="16" t="s">
        <v>8</v>
      </c>
      <c r="B16" s="17" t="s">
        <v>9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ht="18.0" customHeight="1">
      <c r="A17" s="18" t="s">
        <v>10</v>
      </c>
      <c r="B17" s="19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ht="25.5" customHeight="1">
      <c r="A18" s="22" t="s">
        <v>11</v>
      </c>
      <c r="B18" s="23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ht="22.5" customHeight="1">
      <c r="A19" s="24" t="s">
        <v>12</v>
      </c>
      <c r="B19" s="25" t="s">
        <v>13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ht="19.5" customHeight="1">
      <c r="A20" s="11" t="s">
        <v>14</v>
      </c>
      <c r="B20" s="12">
        <v>0.0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ht="19.5" customHeight="1">
      <c r="A21" s="26" t="s">
        <v>15</v>
      </c>
      <c r="B21" s="12">
        <v>0.0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ht="19.5" customHeight="1">
      <c r="A22" s="26" t="s">
        <v>16</v>
      </c>
      <c r="B22" s="12">
        <v>0.0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ht="19.5" customHeight="1">
      <c r="A23" s="26" t="s">
        <v>17</v>
      </c>
      <c r="B23" s="12">
        <v>0.0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ht="19.5" customHeight="1">
      <c r="A24" s="26" t="s">
        <v>18</v>
      </c>
      <c r="B24" s="12">
        <v>0.0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ht="19.5" customHeight="1">
      <c r="A25" s="11" t="s">
        <v>19</v>
      </c>
      <c r="B25" s="12">
        <v>0.0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ht="21.75" customHeight="1">
      <c r="A26" s="27" t="s">
        <v>20</v>
      </c>
      <c r="B26" s="12">
        <v>0.0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ht="21.75" customHeight="1">
      <c r="A27" s="28" t="s">
        <v>21</v>
      </c>
      <c r="B27" s="29">
        <f>SUM(B20:B26)</f>
        <v>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ht="25.5" customHeight="1">
      <c r="A28" s="30" t="s">
        <v>22</v>
      </c>
      <c r="B28" s="31" t="s">
        <v>13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ht="19.5" customHeight="1">
      <c r="A29" s="11" t="s">
        <v>23</v>
      </c>
      <c r="B29" s="12">
        <v>0.0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ht="19.5" customHeight="1">
      <c r="A30" s="11" t="s">
        <v>24</v>
      </c>
      <c r="B30" s="12">
        <v>0.0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ht="19.5" customHeight="1">
      <c r="A31" s="11" t="s">
        <v>25</v>
      </c>
      <c r="B31" s="12">
        <v>0.0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ht="19.5" customHeight="1">
      <c r="A32" s="32" t="s">
        <v>26</v>
      </c>
      <c r="B32" s="12">
        <v>0.0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ht="31.5" customHeight="1">
      <c r="A33" s="26" t="s">
        <v>27</v>
      </c>
      <c r="B33" s="12">
        <v>0.0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ht="28.5" customHeight="1">
      <c r="A34" s="26" t="s">
        <v>28</v>
      </c>
      <c r="B34" s="12">
        <v>0.0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ht="17.25" customHeight="1">
      <c r="A35" s="33" t="s">
        <v>29</v>
      </c>
      <c r="B35" s="12">
        <v>0.0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ht="28.5" customHeight="1">
      <c r="A36" s="26" t="s">
        <v>30</v>
      </c>
      <c r="B36" s="12">
        <v>0.0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ht="32.25" customHeight="1">
      <c r="A37" s="11" t="s">
        <v>31</v>
      </c>
      <c r="B37" s="12">
        <v>0.0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ht="19.5" customHeight="1">
      <c r="A38" s="27" t="s">
        <v>32</v>
      </c>
      <c r="B38" s="12">
        <v>0.0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ht="19.5" customHeight="1">
      <c r="A39" s="28" t="s">
        <v>33</v>
      </c>
      <c r="B39" s="29">
        <f>SUM(B29:B38)</f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ht="19.5" customHeight="1">
      <c r="A40" s="30" t="s">
        <v>34</v>
      </c>
      <c r="B40" s="34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ht="30.75" customHeight="1">
      <c r="A41" s="11" t="s">
        <v>35</v>
      </c>
      <c r="B41" s="12">
        <v>0.0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ht="19.5" customHeight="1">
      <c r="A42" s="11" t="s">
        <v>36</v>
      </c>
      <c r="B42" s="12">
        <v>0.0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ht="19.5" customHeight="1">
      <c r="A43" s="28" t="s">
        <v>37</v>
      </c>
      <c r="B43" s="29">
        <f>SUM(B41:B42)</f>
        <v>0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ht="19.5" customHeight="1">
      <c r="A44" s="35" t="s">
        <v>38</v>
      </c>
      <c r="B44" s="36">
        <f>SUM(B27,B39,B43)</f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ht="19.5" customHeight="1">
      <c r="A45" s="37"/>
      <c r="C45" s="38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</row>
    <row r="46" ht="19.5" customHeight="1">
      <c r="A46" s="39" t="s">
        <v>39</v>
      </c>
      <c r="B46" s="2"/>
      <c r="C46" s="38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</row>
    <row r="47" ht="19.5" customHeight="1">
      <c r="A47" s="30" t="s">
        <v>40</v>
      </c>
      <c r="B47" s="31" t="s">
        <v>13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ht="19.5" customHeight="1">
      <c r="A48" s="40" t="s">
        <v>41</v>
      </c>
      <c r="B48" s="12">
        <v>0.0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ht="19.5" customHeight="1">
      <c r="A49" s="41" t="s">
        <v>42</v>
      </c>
      <c r="B49" s="12">
        <v>0.0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ht="30.75" customHeight="1">
      <c r="A50" s="41" t="s">
        <v>43</v>
      </c>
      <c r="B50" s="12">
        <v>0.0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ht="19.5" customHeight="1">
      <c r="A51" s="40" t="s">
        <v>44</v>
      </c>
      <c r="B51" s="12">
        <v>0.0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ht="19.5" customHeight="1">
      <c r="A52" s="40" t="s">
        <v>45</v>
      </c>
      <c r="B52" s="12">
        <v>0.0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ht="19.5" customHeight="1">
      <c r="A53" s="28" t="s">
        <v>46</v>
      </c>
      <c r="B53" s="29">
        <f>SUM(B48:B52)</f>
        <v>0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ht="19.5" customHeight="1">
      <c r="A54" s="30" t="s">
        <v>47</v>
      </c>
      <c r="B54" s="31" t="s">
        <v>13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ht="19.5" customHeight="1">
      <c r="A55" s="41" t="s">
        <v>48</v>
      </c>
      <c r="B55" s="12">
        <v>0.0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ht="19.5" customHeight="1">
      <c r="A56" s="40" t="s">
        <v>49</v>
      </c>
      <c r="B56" s="12">
        <v>0.0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ht="31.5" customHeight="1">
      <c r="A57" s="28" t="s">
        <v>50</v>
      </c>
      <c r="B57" s="29">
        <f>SUM(B55:B56)</f>
        <v>0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ht="38.25" customHeight="1">
      <c r="A58" s="35" t="s">
        <v>51</v>
      </c>
      <c r="B58" s="36">
        <f>SUM(B53,B57)</f>
        <v>0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ht="45.0" customHeight="1">
      <c r="A59" s="42" t="s">
        <v>52</v>
      </c>
      <c r="B59" s="43">
        <f>SUM(B58,B44)</f>
        <v>0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ht="21.0" customHeight="1">
      <c r="A60" s="37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ht="25.5" customHeight="1">
      <c r="A61" s="44" t="s">
        <v>53</v>
      </c>
      <c r="B61" s="45" t="s">
        <v>9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ht="19.5" customHeight="1">
      <c r="A62" s="46" t="s">
        <v>54</v>
      </c>
      <c r="B62" s="47" t="s">
        <v>13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ht="19.5" customHeight="1">
      <c r="A63" s="11" t="s">
        <v>55</v>
      </c>
      <c r="B63" s="48">
        <v>0.0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</row>
    <row r="64" ht="19.5" customHeight="1">
      <c r="A64" s="11" t="s">
        <v>56</v>
      </c>
      <c r="B64" s="48">
        <v>0.0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</row>
    <row r="65" ht="19.5" customHeight="1">
      <c r="A65" s="50" t="s">
        <v>57</v>
      </c>
      <c r="B65" s="51">
        <f>SUM(B63:B64)</f>
        <v>0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</row>
    <row r="66" ht="19.5" customHeight="1">
      <c r="A66" s="53" t="s">
        <v>58</v>
      </c>
      <c r="B66" s="54" t="s">
        <v>13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ht="19.5" customHeight="1">
      <c r="A67" s="26" t="s">
        <v>59</v>
      </c>
      <c r="B67" s="48">
        <v>0.0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ht="19.5" customHeight="1">
      <c r="A68" s="26" t="s">
        <v>60</v>
      </c>
      <c r="B68" s="48">
        <v>0.0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ht="19.5" customHeight="1">
      <c r="A69" s="55" t="s">
        <v>61</v>
      </c>
      <c r="B69" s="48">
        <v>0.0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ht="19.5" customHeight="1">
      <c r="A70" s="56" t="s">
        <v>62</v>
      </c>
      <c r="B70" s="51">
        <f>SUM(B67:B69)</f>
        <v>0</v>
      </c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</row>
    <row r="71" ht="19.5" customHeight="1">
      <c r="A71" s="58" t="s">
        <v>63</v>
      </c>
      <c r="B71" s="47" t="s">
        <v>13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ht="19.5" customHeight="1">
      <c r="A72" s="41" t="s">
        <v>64</v>
      </c>
      <c r="B72" s="48">
        <v>0.0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ht="19.5" customHeight="1">
      <c r="A73" s="40" t="s">
        <v>65</v>
      </c>
      <c r="B73" s="48">
        <v>0.0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ht="19.5" customHeight="1">
      <c r="A74" s="59" t="s">
        <v>66</v>
      </c>
      <c r="B74" s="48">
        <v>0.0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ht="19.5" customHeight="1">
      <c r="A75" s="60" t="s">
        <v>67</v>
      </c>
      <c r="B75" s="48">
        <v>0.0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ht="19.5" customHeight="1">
      <c r="A76" s="56" t="s">
        <v>68</v>
      </c>
      <c r="B76" s="51">
        <f>SUM(B72:B75)</f>
        <v>0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ht="19.5" customHeight="1">
      <c r="A77" s="61" t="s">
        <v>69</v>
      </c>
      <c r="B77" s="62">
        <f>SUM(B65+B70+B76)</f>
        <v>0</v>
      </c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</row>
    <row r="78" ht="16.5" customHeight="1">
      <c r="A78" s="63"/>
      <c r="B78" s="64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</row>
    <row r="79" ht="21.75" customHeight="1">
      <c r="A79" s="65" t="s">
        <v>70</v>
      </c>
      <c r="B79" s="66" t="s">
        <v>13</v>
      </c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</row>
    <row r="80" ht="21.75" customHeight="1">
      <c r="A80" s="67" t="s">
        <v>71</v>
      </c>
      <c r="B80" s="68">
        <f>B59</f>
        <v>0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ht="21.75" customHeight="1">
      <c r="A81" s="67" t="s">
        <v>72</v>
      </c>
      <c r="B81" s="68">
        <f>B77</f>
        <v>0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ht="33.75" customHeight="1">
      <c r="A82" s="69" t="s">
        <v>73</v>
      </c>
      <c r="B82" s="70">
        <v>60000.0</v>
      </c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</row>
    <row r="83" ht="24.0" customHeight="1">
      <c r="A83" s="69" t="s">
        <v>74</v>
      </c>
      <c r="B83" s="71">
        <f>SUM(B80-B81-B82)</f>
        <v>-60000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ht="39.0" customHeight="1">
      <c r="A84" s="72" t="s">
        <v>75</v>
      </c>
      <c r="B84" s="73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ht="15.0" customHeight="1">
      <c r="A85" s="74"/>
      <c r="B85" s="15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ht="26.25" customHeight="1">
      <c r="A86" s="75" t="s">
        <v>76</v>
      </c>
      <c r="B86" s="75" t="s">
        <v>77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>
      <c r="A87" s="76" t="s">
        <v>78</v>
      </c>
      <c r="B87" s="77" t="str">
        <f>IF(B14=B80,"OK", "ERRATO")</f>
        <v>OK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>
      <c r="A88" s="76" t="s">
        <v>79</v>
      </c>
      <c r="B88" s="77" t="str">
        <f>IF(B34&lt;=B80*0.02,"OK", "ERRATO")</f>
        <v>OK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>
      <c r="A89" s="76" t="s">
        <v>80</v>
      </c>
      <c r="B89" s="77" t="str">
        <f>IF(B36&lt;=B80*0.1,"OK", "ERRATO")</f>
        <v>OK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>
      <c r="A90" s="76" t="s">
        <v>81</v>
      </c>
      <c r="B90" s="77" t="str">
        <f>IF(B37&lt;=1500,"OK", "ERRATO")</f>
        <v>OK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>
      <c r="A91" s="78" t="s">
        <v>82</v>
      </c>
      <c r="B91" s="77" t="str">
        <f>IF(B41&lt;=10000,"OK", "ERRATO")</f>
        <v>OK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>
      <c r="A92" s="78" t="s">
        <v>83</v>
      </c>
      <c r="B92" s="77" t="str">
        <f>IF(B50&lt;=1000,"OK", "ERRATO")</f>
        <v>OK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>
      <c r="A93" s="78" t="s">
        <v>84</v>
      </c>
      <c r="B93" s="77" t="str">
        <f>IF(B57&lt;=B80*0.05,"OK", "ERRATO")</f>
        <v>OK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ht="16.5" customHeight="1">
      <c r="A94" s="78" t="s">
        <v>85</v>
      </c>
      <c r="B94" s="77" t="str">
        <f>IF(B58&lt;=B80*0.2,"OK", "ERRATO")</f>
        <v>OK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ht="16.5" customHeight="1">
      <c r="A95" s="79" t="s">
        <v>86</v>
      </c>
      <c r="B95" s="77" t="str">
        <f>IF(B59&gt;=75000,"OK","ERRATO")
</f>
        <v>ERRATO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>
      <c r="A96" s="80" t="s">
        <v>87</v>
      </c>
      <c r="B96" s="77" t="str">
        <f>IF(B77&gt;=B80*0.2,"OK","ERRATO")
</f>
        <v>OK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>
      <c r="A97" s="15"/>
      <c r="B97" s="15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ht="13.5" customHeight="1">
      <c r="A98" s="15"/>
      <c r="B98" s="15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ht="13.5" customHeight="1">
      <c r="A99" s="15"/>
      <c r="B99" s="15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ht="13.5" customHeight="1">
      <c r="A100" s="15"/>
      <c r="B100" s="15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ht="13.5" customHeight="1">
      <c r="A101" s="15"/>
      <c r="B101" s="15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ht="13.5" customHeight="1">
      <c r="A102" s="15"/>
      <c r="B102" s="15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ht="13.5" customHeight="1">
      <c r="A103" s="15"/>
      <c r="B103" s="15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ht="13.5" customHeight="1">
      <c r="A104" s="15"/>
      <c r="B104" s="15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ht="13.5" customHeight="1">
      <c r="A105" s="15"/>
      <c r="B105" s="15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ht="13.5" customHeight="1">
      <c r="A106" s="15"/>
      <c r="B106" s="15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ht="13.5" customHeight="1">
      <c r="A107" s="15"/>
      <c r="B107" s="15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ht="13.5" customHeight="1">
      <c r="A108" s="15"/>
      <c r="B108" s="15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ht="13.5" customHeight="1">
      <c r="A109" s="15"/>
      <c r="B109" s="15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ht="13.5" customHeight="1">
      <c r="A110" s="15"/>
      <c r="B110" s="15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ht="13.5" customHeight="1">
      <c r="A111" s="15"/>
      <c r="B111" s="15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ht="13.5" customHeight="1">
      <c r="A112" s="15"/>
      <c r="B112" s="15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ht="13.5" customHeight="1">
      <c r="A113" s="15"/>
      <c r="B113" s="15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ht="13.5" customHeight="1">
      <c r="A114" s="15"/>
      <c r="B114" s="15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ht="13.5" customHeight="1">
      <c r="A115" s="15"/>
      <c r="B115" s="15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ht="13.5" customHeight="1">
      <c r="A116" s="15"/>
      <c r="B116" s="15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ht="13.5" customHeight="1">
      <c r="A117" s="15"/>
      <c r="B117" s="15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ht="13.5" customHeight="1">
      <c r="A118" s="15"/>
      <c r="B118" s="15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ht="13.5" customHeight="1">
      <c r="A119" s="15"/>
      <c r="B119" s="15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ht="13.5" customHeight="1">
      <c r="A120" s="15"/>
      <c r="B120" s="15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ht="13.5" customHeight="1">
      <c r="A121" s="15"/>
      <c r="B121" s="15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ht="13.5" customHeight="1">
      <c r="A122" s="15"/>
      <c r="B122" s="15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ht="13.5" customHeight="1">
      <c r="A123" s="15"/>
      <c r="B123" s="15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ht="13.5" customHeight="1">
      <c r="A124" s="15"/>
      <c r="B124" s="15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ht="13.5" customHeight="1">
      <c r="A125" s="15"/>
      <c r="B125" s="15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ht="13.5" customHeight="1">
      <c r="A126" s="15"/>
      <c r="B126" s="15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ht="13.5" customHeight="1">
      <c r="A127" s="15"/>
      <c r="B127" s="15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ht="13.5" customHeight="1">
      <c r="A128" s="15"/>
      <c r="B128" s="15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ht="13.5" customHeight="1">
      <c r="A129" s="15"/>
      <c r="B129" s="15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ht="13.5" customHeight="1">
      <c r="A130" s="15"/>
      <c r="B130" s="15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ht="13.5" customHeight="1">
      <c r="A131" s="15"/>
      <c r="B131" s="15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ht="13.5" customHeight="1">
      <c r="A132" s="15"/>
      <c r="B132" s="15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ht="13.5" customHeight="1">
      <c r="A133" s="15"/>
      <c r="B133" s="15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ht="13.5" customHeight="1">
      <c r="A134" s="15"/>
      <c r="B134" s="15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ht="13.5" customHeight="1">
      <c r="A135" s="15"/>
      <c r="B135" s="15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ht="13.5" customHeight="1">
      <c r="A136" s="15"/>
      <c r="B136" s="15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ht="13.5" customHeight="1">
      <c r="A137" s="15"/>
      <c r="B137" s="15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ht="13.5" customHeight="1">
      <c r="A138" s="15"/>
      <c r="B138" s="15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ht="13.5" customHeight="1">
      <c r="A139" s="15"/>
      <c r="B139" s="15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ht="13.5" customHeight="1">
      <c r="A140" s="15"/>
      <c r="B140" s="15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ht="13.5" customHeight="1">
      <c r="A141" s="15"/>
      <c r="B141" s="15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ht="13.5" customHeight="1">
      <c r="A142" s="15"/>
      <c r="B142" s="15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ht="13.5" customHeight="1">
      <c r="A143" s="15"/>
      <c r="B143" s="15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ht="13.5" customHeight="1">
      <c r="A144" s="15"/>
      <c r="B144" s="15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ht="13.5" customHeight="1">
      <c r="A145" s="15"/>
      <c r="B145" s="15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ht="13.5" customHeight="1">
      <c r="A146" s="15"/>
      <c r="B146" s="15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ht="13.5" customHeight="1">
      <c r="A147" s="15"/>
      <c r="B147" s="15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ht="13.5" customHeight="1">
      <c r="A148" s="15"/>
      <c r="B148" s="15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ht="13.5" customHeight="1">
      <c r="A149" s="15"/>
      <c r="B149" s="15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ht="13.5" customHeight="1">
      <c r="A150" s="15"/>
      <c r="B150" s="15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ht="13.5" customHeight="1">
      <c r="A151" s="15"/>
      <c r="B151" s="15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ht="13.5" customHeight="1">
      <c r="A152" s="15"/>
      <c r="B152" s="15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ht="13.5" customHeight="1">
      <c r="A153" s="15"/>
      <c r="B153" s="15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ht="13.5" customHeight="1">
      <c r="A154" s="15"/>
      <c r="B154" s="15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ht="13.5" customHeight="1">
      <c r="A155" s="15"/>
      <c r="B155" s="15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ht="13.5" customHeight="1">
      <c r="A156" s="15"/>
      <c r="B156" s="15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ht="13.5" customHeight="1">
      <c r="A157" s="15"/>
      <c r="B157" s="15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ht="13.5" customHeight="1">
      <c r="A158" s="15"/>
      <c r="B158" s="15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ht="13.5" customHeight="1">
      <c r="A159" s="15"/>
      <c r="B159" s="15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ht="13.5" customHeight="1">
      <c r="A160" s="15"/>
      <c r="B160" s="15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ht="13.5" customHeight="1">
      <c r="A161" s="15"/>
      <c r="B161" s="15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ht="13.5" customHeight="1">
      <c r="A162" s="15"/>
      <c r="B162" s="15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ht="13.5" customHeight="1">
      <c r="A163" s="15"/>
      <c r="B163" s="15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ht="13.5" customHeight="1">
      <c r="A164" s="15"/>
      <c r="B164" s="15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ht="13.5" customHeight="1">
      <c r="A165" s="15"/>
      <c r="B165" s="15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ht="13.5" customHeight="1">
      <c r="A166" s="15"/>
      <c r="B166" s="15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ht="13.5" customHeight="1">
      <c r="A167" s="15"/>
      <c r="B167" s="15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ht="13.5" customHeight="1">
      <c r="A168" s="15"/>
      <c r="B168" s="15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ht="13.5" customHeight="1">
      <c r="A169" s="15"/>
      <c r="B169" s="15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ht="13.5" customHeight="1">
      <c r="A170" s="15"/>
      <c r="B170" s="15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ht="13.5" customHeight="1">
      <c r="A171" s="15"/>
      <c r="B171" s="15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ht="13.5" customHeight="1">
      <c r="A172" s="15"/>
      <c r="B172" s="15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ht="13.5" customHeight="1">
      <c r="A173" s="15"/>
      <c r="B173" s="15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ht="13.5" customHeight="1">
      <c r="A174" s="15"/>
      <c r="B174" s="15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ht="13.5" customHeight="1">
      <c r="A175" s="15"/>
      <c r="B175" s="15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ht="13.5" customHeight="1">
      <c r="A176" s="15"/>
      <c r="B176" s="15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ht="13.5" customHeight="1">
      <c r="A177" s="15"/>
      <c r="B177" s="15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ht="13.5" customHeight="1">
      <c r="A178" s="15"/>
      <c r="B178" s="15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ht="13.5" customHeight="1">
      <c r="A179" s="15"/>
      <c r="B179" s="15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ht="13.5" customHeight="1">
      <c r="A180" s="15"/>
      <c r="B180" s="15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ht="13.5" customHeight="1">
      <c r="A181" s="15"/>
      <c r="B181" s="15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ht="13.5" customHeight="1">
      <c r="A182" s="15"/>
      <c r="B182" s="15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ht="13.5" customHeight="1">
      <c r="A183" s="15"/>
      <c r="B183" s="15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ht="13.5" customHeight="1">
      <c r="A184" s="15"/>
      <c r="B184" s="15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ht="13.5" customHeight="1">
      <c r="A185" s="15"/>
      <c r="B185" s="15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ht="13.5" customHeight="1">
      <c r="A186" s="15"/>
      <c r="B186" s="15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ht="13.5" customHeight="1">
      <c r="A187" s="15"/>
      <c r="B187" s="15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ht="13.5" customHeight="1">
      <c r="A188" s="15"/>
      <c r="B188" s="15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ht="13.5" customHeight="1">
      <c r="A189" s="15"/>
      <c r="B189" s="15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ht="13.5" customHeight="1">
      <c r="A190" s="15"/>
      <c r="B190" s="15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ht="13.5" customHeight="1"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ht="13.5" customHeight="1"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ht="13.5" customHeight="1"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ht="13.5" customHeight="1"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ht="13.5" customHeight="1"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ht="13.5" customHeight="1"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ht="13.5" customHeight="1"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ht="13.5" customHeight="1"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ht="13.5" customHeight="1"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ht="13.5" customHeight="1"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ht="13.5" customHeight="1"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ht="13.5" customHeight="1"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ht="13.5" customHeight="1"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ht="13.5" customHeight="1"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ht="13.5" customHeight="1"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ht="13.5" customHeight="1"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ht="13.5" customHeight="1"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ht="13.5" customHeight="1"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ht="13.5" customHeight="1"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ht="13.5" customHeight="1"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ht="13.5" customHeight="1"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ht="13.5" customHeight="1"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ht="13.5" customHeight="1"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ht="13.5" customHeight="1"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ht="13.5" customHeight="1"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ht="13.5" customHeight="1"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ht="13.5" customHeight="1"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ht="13.5" customHeight="1"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ht="13.5" customHeight="1"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ht="13.5" customHeight="1"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ht="13.5" customHeight="1"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ht="13.5" customHeight="1"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ht="13.5" customHeight="1"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ht="13.5" customHeight="1"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ht="13.5" customHeight="1"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ht="13.5" customHeight="1"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ht="13.5" customHeight="1"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ht="13.5" customHeight="1"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ht="13.5" customHeight="1"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ht="13.5" customHeight="1"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ht="13.5" customHeight="1"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ht="13.5" customHeight="1"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ht="13.5" customHeight="1"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ht="13.5" customHeight="1"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ht="13.5" customHeight="1"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ht="13.5" customHeight="1"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ht="13.5" customHeight="1"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ht="13.5" customHeight="1"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ht="13.5" customHeight="1"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ht="13.5" customHeight="1"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ht="13.5" customHeight="1"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ht="13.5" customHeight="1"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ht="13.5" customHeight="1"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ht="13.5" customHeight="1"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ht="13.5" customHeight="1"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ht="13.5" customHeight="1"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ht="13.5" customHeight="1"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ht="13.5" customHeight="1"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ht="13.5" customHeight="1"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ht="13.5" customHeight="1"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ht="13.5" customHeight="1"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ht="13.5" customHeight="1"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ht="13.5" customHeight="1"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ht="13.5" customHeight="1"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ht="13.5" customHeight="1"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ht="13.5" customHeight="1"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ht="13.5" customHeight="1"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ht="13.5" customHeight="1"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ht="13.5" customHeight="1"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ht="13.5" customHeight="1"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ht="13.5" customHeight="1"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ht="13.5" customHeight="1"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ht="13.5" customHeight="1"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ht="13.5" customHeight="1"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ht="13.5" customHeight="1"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ht="13.5" customHeight="1"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ht="13.5" customHeight="1"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ht="13.5" customHeight="1"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ht="13.5" customHeight="1"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ht="13.5" customHeight="1"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ht="13.5" customHeight="1"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ht="13.5" customHeight="1"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ht="13.5" customHeight="1"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ht="13.5" customHeight="1"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ht="13.5" customHeight="1"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ht="13.5" customHeight="1"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ht="13.5" customHeight="1"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ht="13.5" customHeight="1"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ht="13.5" customHeight="1"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ht="13.5" customHeight="1"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ht="13.5" customHeight="1"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ht="13.5" customHeight="1"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ht="13.5" customHeight="1"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ht="13.5" customHeight="1"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ht="13.5" customHeight="1"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ht="13.5" customHeight="1"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ht="13.5" customHeight="1"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ht="13.5" customHeight="1"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">
    <mergeCell ref="A1:B1"/>
    <mergeCell ref="A17:B17"/>
    <mergeCell ref="C17:C44"/>
    <mergeCell ref="A18:B18"/>
    <mergeCell ref="A45:B45"/>
    <mergeCell ref="A46:B46"/>
    <mergeCell ref="A60:B60"/>
    <mergeCell ref="A84:B84"/>
  </mergeCells>
  <conditionalFormatting sqref="B83">
    <cfRule type="cellIs" dxfId="0" priority="1" operator="lessThan">
      <formula>0</formula>
    </cfRule>
  </conditionalFormatting>
  <conditionalFormatting sqref="B83">
    <cfRule type="cellIs" dxfId="0" priority="2" operator="greaterThan">
      <formula>0</formula>
    </cfRule>
  </conditionalFormatting>
  <conditionalFormatting sqref="B83">
    <cfRule type="cellIs" dxfId="0" priority="3" operator="greaterThan">
      <formula>" -   € "</formula>
    </cfRule>
  </conditionalFormatting>
  <dataValidations>
    <dataValidation type="decimal" operator="equal" allowBlank="1" showInputMessage="1" prompt=" -  - " sqref="B83">
      <formula1>0.0</formula1>
    </dataValidation>
  </dataValidations>
  <printOptions/>
  <pageMargins bottom="0.75" footer="0.0" header="0.0" left="0.7" right="0.7" top="0.75"/>
  <pageSetup fitToHeight="0" orientation="landscape"/>
  <headerFooter>
    <oddFooter>&amp;R&amp;P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09.0"/>
    <col customWidth="1" min="2" max="2" width="21.5"/>
    <col customWidth="1" min="3" max="3" width="4.63"/>
    <col customWidth="1" min="4" max="4" width="9.13"/>
    <col customWidth="1" min="5" max="24" width="8.0"/>
  </cols>
  <sheetData>
    <row r="1" ht="45.0" customHeight="1">
      <c r="A1" s="1" t="s">
        <v>88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19.5" customHeight="1">
      <c r="A2" s="4" t="s">
        <v>1</v>
      </c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19.5" customHeight="1">
      <c r="A3" s="4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5.5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ht="36.75" customHeight="1">
      <c r="A5" s="10" t="s">
        <v>89</v>
      </c>
      <c r="B5" s="10" t="s">
        <v>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25.5" customHeight="1">
      <c r="A6" s="11" t="s">
        <v>5</v>
      </c>
      <c r="B6" s="12">
        <v>0.0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ht="25.5" customHeight="1">
      <c r="A7" s="11" t="s">
        <v>6</v>
      </c>
      <c r="B7" s="12">
        <v>0.0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ht="25.5" customHeight="1">
      <c r="A8" s="11" t="s">
        <v>6</v>
      </c>
      <c r="B8" s="12">
        <v>0.0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ht="25.5" customHeight="1">
      <c r="A9" s="11" t="s">
        <v>6</v>
      </c>
      <c r="B9" s="12">
        <v>0.0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ht="25.5" customHeight="1">
      <c r="A10" s="11" t="s">
        <v>6</v>
      </c>
      <c r="B10" s="12">
        <v>0.0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ht="25.5" customHeight="1">
      <c r="A11" s="11" t="s">
        <v>6</v>
      </c>
      <c r="B11" s="12">
        <v>0.0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ht="25.5" customHeight="1">
      <c r="A12" s="11" t="s">
        <v>6</v>
      </c>
      <c r="B12" s="12">
        <v>0.0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ht="25.5" customHeight="1">
      <c r="A13" s="11" t="s">
        <v>6</v>
      </c>
      <c r="B13" s="12">
        <v>0.0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ht="42.75" customHeight="1">
      <c r="A14" s="13" t="s">
        <v>90</v>
      </c>
      <c r="B14" s="81">
        <f>SUM(B6:B13)</f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ht="25.5" customHeight="1">
      <c r="A15" s="15"/>
      <c r="B15" s="1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ht="25.5" customHeight="1">
      <c r="A16" s="16" t="s">
        <v>8</v>
      </c>
      <c r="B16" s="17" t="s">
        <v>9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ht="18.0" customHeight="1">
      <c r="A17" s="18" t="s">
        <v>10</v>
      </c>
      <c r="B17" s="19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ht="25.5" customHeight="1">
      <c r="A18" s="22" t="s">
        <v>91</v>
      </c>
      <c r="B18" s="23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ht="22.5" customHeight="1">
      <c r="A19" s="24" t="s">
        <v>12</v>
      </c>
      <c r="B19" s="25" t="s">
        <v>13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ht="19.5" customHeight="1">
      <c r="A20" s="11" t="s">
        <v>14</v>
      </c>
      <c r="B20" s="12">
        <v>0.0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ht="19.5" customHeight="1">
      <c r="A21" s="26" t="s">
        <v>15</v>
      </c>
      <c r="B21" s="12">
        <v>0.0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ht="19.5" customHeight="1">
      <c r="A22" s="26" t="s">
        <v>16</v>
      </c>
      <c r="B22" s="12">
        <v>0.0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ht="19.5" customHeight="1">
      <c r="A23" s="26" t="s">
        <v>17</v>
      </c>
      <c r="B23" s="12">
        <v>0.0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ht="19.5" customHeight="1">
      <c r="A24" s="26" t="s">
        <v>18</v>
      </c>
      <c r="B24" s="12">
        <v>0.0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ht="19.5" customHeight="1">
      <c r="A25" s="11" t="s">
        <v>19</v>
      </c>
      <c r="B25" s="12">
        <v>0.0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ht="21.75" customHeight="1">
      <c r="A26" s="27" t="s">
        <v>20</v>
      </c>
      <c r="B26" s="12">
        <v>0.0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ht="21.75" customHeight="1">
      <c r="A27" s="28" t="s">
        <v>21</v>
      </c>
      <c r="B27" s="82">
        <f>SUM(B20:B26)</f>
        <v>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ht="25.5" customHeight="1">
      <c r="A28" s="30" t="s">
        <v>22</v>
      </c>
      <c r="B28" s="31" t="s">
        <v>13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ht="19.5" customHeight="1">
      <c r="A29" s="11" t="s">
        <v>23</v>
      </c>
      <c r="B29" s="12">
        <v>0.0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ht="19.5" customHeight="1">
      <c r="A30" s="11" t="s">
        <v>24</v>
      </c>
      <c r="B30" s="12">
        <v>0.0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ht="19.5" customHeight="1">
      <c r="A31" s="11" t="s">
        <v>25</v>
      </c>
      <c r="B31" s="12">
        <v>0.0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ht="19.5" customHeight="1">
      <c r="A32" s="32" t="s">
        <v>26</v>
      </c>
      <c r="B32" s="12">
        <v>0.0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ht="31.5" customHeight="1">
      <c r="A33" s="26" t="s">
        <v>92</v>
      </c>
      <c r="B33" s="12">
        <v>0.0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ht="28.5" customHeight="1">
      <c r="A34" s="26" t="s">
        <v>93</v>
      </c>
      <c r="B34" s="12">
        <v>0.0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ht="17.25" customHeight="1">
      <c r="A35" s="33" t="s">
        <v>29</v>
      </c>
      <c r="B35" s="12">
        <v>0.0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ht="28.5" customHeight="1">
      <c r="A36" s="26" t="s">
        <v>94</v>
      </c>
      <c r="B36" s="12">
        <v>0.0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ht="32.25" customHeight="1">
      <c r="A37" s="11" t="s">
        <v>95</v>
      </c>
      <c r="B37" s="12">
        <v>0.0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ht="19.5" customHeight="1">
      <c r="A38" s="27" t="s">
        <v>32</v>
      </c>
      <c r="B38" s="12">
        <v>0.0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ht="19.5" customHeight="1">
      <c r="A39" s="28" t="s">
        <v>33</v>
      </c>
      <c r="B39" s="82">
        <f>SUM(B29:B38)</f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ht="19.5" customHeight="1">
      <c r="A40" s="30" t="s">
        <v>34</v>
      </c>
      <c r="B40" s="34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ht="30.75" customHeight="1">
      <c r="A41" s="32" t="s">
        <v>96</v>
      </c>
      <c r="B41" s="12">
        <v>0.0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ht="19.5" customHeight="1">
      <c r="A42" s="11" t="s">
        <v>36</v>
      </c>
      <c r="B42" s="12">
        <v>0.0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ht="19.5" customHeight="1">
      <c r="A43" s="28" t="s">
        <v>37</v>
      </c>
      <c r="B43" s="29">
        <f>SUM(B41:B42)</f>
        <v>0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ht="19.5" customHeight="1">
      <c r="A44" s="35" t="s">
        <v>38</v>
      </c>
      <c r="B44" s="36">
        <f>SUM(B27,B39,B43)</f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ht="19.5" customHeight="1">
      <c r="A45" s="37"/>
      <c r="C45" s="38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</row>
    <row r="46" ht="19.5" customHeight="1">
      <c r="A46" s="39" t="s">
        <v>97</v>
      </c>
      <c r="B46" s="2"/>
      <c r="C46" s="38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</row>
    <row r="47" ht="19.5" customHeight="1">
      <c r="A47" s="30" t="s">
        <v>40</v>
      </c>
      <c r="B47" s="31" t="s">
        <v>13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ht="19.5" customHeight="1">
      <c r="A48" s="40" t="s">
        <v>41</v>
      </c>
      <c r="B48" s="12">
        <v>0.0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ht="19.5" customHeight="1">
      <c r="A49" s="41" t="s">
        <v>42</v>
      </c>
      <c r="B49" s="12">
        <v>0.0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ht="30.75" customHeight="1">
      <c r="A50" s="41" t="s">
        <v>98</v>
      </c>
      <c r="B50" s="12">
        <v>0.0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ht="19.5" customHeight="1">
      <c r="A51" s="40" t="s">
        <v>44</v>
      </c>
      <c r="B51" s="12">
        <v>0.0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ht="19.5" customHeight="1">
      <c r="A52" s="40" t="s">
        <v>45</v>
      </c>
      <c r="B52" s="12">
        <v>0.0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ht="19.5" customHeight="1">
      <c r="A53" s="28" t="s">
        <v>46</v>
      </c>
      <c r="B53" s="82">
        <f>SUM(B48:B52)</f>
        <v>0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ht="19.5" customHeight="1">
      <c r="A54" s="30" t="s">
        <v>47</v>
      </c>
      <c r="B54" s="31" t="s">
        <v>13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ht="19.5" customHeight="1">
      <c r="A55" s="41" t="s">
        <v>48</v>
      </c>
      <c r="B55" s="12">
        <v>0.0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ht="19.5" customHeight="1">
      <c r="A56" s="40" t="s">
        <v>49</v>
      </c>
      <c r="B56" s="12">
        <v>0.0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ht="31.5" customHeight="1">
      <c r="A57" s="28" t="s">
        <v>99</v>
      </c>
      <c r="B57" s="82">
        <f>SUM(B55:B56)</f>
        <v>0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ht="38.25" customHeight="1">
      <c r="A58" s="35" t="s">
        <v>100</v>
      </c>
      <c r="B58" s="36">
        <f>SUM(B53,B57)</f>
        <v>0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ht="45.0" customHeight="1">
      <c r="A59" s="42" t="s">
        <v>101</v>
      </c>
      <c r="B59" s="43">
        <f>SUM(B58,B44)</f>
        <v>0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ht="21.0" customHeight="1">
      <c r="A60" s="37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ht="25.5" customHeight="1">
      <c r="A61" s="44" t="s">
        <v>53</v>
      </c>
      <c r="B61" s="45" t="s">
        <v>9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ht="19.5" customHeight="1">
      <c r="A62" s="46" t="s">
        <v>54</v>
      </c>
      <c r="B62" s="47" t="s">
        <v>13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ht="19.5" customHeight="1">
      <c r="A63" s="11" t="s">
        <v>55</v>
      </c>
      <c r="B63" s="48">
        <v>0.0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</row>
    <row r="64" ht="19.5" customHeight="1">
      <c r="A64" s="11" t="s">
        <v>56</v>
      </c>
      <c r="B64" s="48">
        <v>0.0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</row>
    <row r="65" ht="19.5" customHeight="1">
      <c r="A65" s="50" t="s">
        <v>57</v>
      </c>
      <c r="B65" s="51">
        <f>SUM(B63:B64)</f>
        <v>0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</row>
    <row r="66" ht="19.5" customHeight="1">
      <c r="A66" s="53" t="s">
        <v>58</v>
      </c>
      <c r="B66" s="54" t="s">
        <v>13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ht="19.5" customHeight="1">
      <c r="A67" s="26" t="s">
        <v>59</v>
      </c>
      <c r="B67" s="48">
        <v>0.0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ht="19.5" customHeight="1">
      <c r="A68" s="26" t="s">
        <v>60</v>
      </c>
      <c r="B68" s="48">
        <v>0.0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ht="19.5" customHeight="1">
      <c r="A69" s="55" t="s">
        <v>61</v>
      </c>
      <c r="B69" s="48">
        <v>0.0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ht="19.5" customHeight="1">
      <c r="A70" s="56" t="s">
        <v>62</v>
      </c>
      <c r="B70" s="51">
        <f>SUM(B67:B69)</f>
        <v>0</v>
      </c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</row>
    <row r="71" ht="19.5" customHeight="1">
      <c r="A71" s="58" t="s">
        <v>63</v>
      </c>
      <c r="B71" s="47" t="s">
        <v>13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ht="19.5" customHeight="1">
      <c r="A72" s="41" t="s">
        <v>64</v>
      </c>
      <c r="B72" s="48">
        <v>0.0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ht="19.5" customHeight="1">
      <c r="A73" s="40" t="s">
        <v>65</v>
      </c>
      <c r="B73" s="48">
        <v>0.0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ht="19.5" customHeight="1">
      <c r="A74" s="59" t="s">
        <v>66</v>
      </c>
      <c r="B74" s="48">
        <v>0.0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ht="19.5" customHeight="1">
      <c r="A75" s="60" t="s">
        <v>102</v>
      </c>
      <c r="B75" s="48">
        <v>0.0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ht="19.5" customHeight="1">
      <c r="A76" s="56" t="s">
        <v>68</v>
      </c>
      <c r="B76" s="51">
        <f>SUM(B71:B75)</f>
        <v>0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ht="19.5" customHeight="1">
      <c r="A77" s="61" t="s">
        <v>69</v>
      </c>
      <c r="B77" s="62">
        <f>SUM(B65+B69+B76)</f>
        <v>0</v>
      </c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</row>
    <row r="78" ht="27.75" customHeight="1">
      <c r="A78" s="63"/>
      <c r="B78" s="64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</row>
    <row r="79" ht="21.75" customHeight="1">
      <c r="A79" s="65" t="s">
        <v>70</v>
      </c>
      <c r="B79" s="66" t="s">
        <v>13</v>
      </c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</row>
    <row r="80" ht="21.75" customHeight="1">
      <c r="A80" s="67" t="s">
        <v>71</v>
      </c>
      <c r="B80" s="68">
        <f>B59</f>
        <v>0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ht="21.75" customHeight="1">
      <c r="A81" s="67" t="s">
        <v>72</v>
      </c>
      <c r="B81" s="68">
        <f>B77</f>
        <v>0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ht="33.75" customHeight="1">
      <c r="A82" s="69" t="s">
        <v>73</v>
      </c>
      <c r="B82" s="68">
        <v>30600.0</v>
      </c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</row>
    <row r="83" ht="24.0" customHeight="1">
      <c r="A83" s="69" t="s">
        <v>74</v>
      </c>
      <c r="B83" s="71">
        <f>SUM(B80-B81-B82)</f>
        <v>-30600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ht="39.0" customHeight="1">
      <c r="A84" s="72" t="s">
        <v>103</v>
      </c>
      <c r="B84" s="73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ht="29.25" customHeight="1">
      <c r="A85" s="74"/>
      <c r="B85" s="15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ht="26.25" customHeight="1">
      <c r="A86" s="75" t="s">
        <v>76</v>
      </c>
      <c r="B86" s="75" t="s">
        <v>77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>
      <c r="A87" s="76" t="s">
        <v>78</v>
      </c>
      <c r="B87" s="77" t="str">
        <f>IF(B14=B80,"OK", "ERRATO")</f>
        <v>OK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>
      <c r="A88" s="76" t="s">
        <v>79</v>
      </c>
      <c r="B88" s="77" t="str">
        <f>IF(B34&lt;=B80*0.02,"OK", "ERRATO")</f>
        <v>OK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>
      <c r="A89" s="76" t="s">
        <v>80</v>
      </c>
      <c r="B89" s="77" t="str">
        <f>IF(B36&lt;=B80*0.1,"OK", "ERRATO")</f>
        <v>OK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>
      <c r="A90" s="76" t="s">
        <v>81</v>
      </c>
      <c r="B90" s="77" t="str">
        <f>IF(B37&lt;=1500,"OK", "ERRATO")</f>
        <v>OK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>
      <c r="A91" s="78" t="s">
        <v>104</v>
      </c>
      <c r="B91" s="77" t="str">
        <f>IF(B41&lt;=5000,"OK", "ERRATO")</f>
        <v>OK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>
      <c r="A92" s="78" t="s">
        <v>83</v>
      </c>
      <c r="B92" s="77" t="str">
        <f>IF(B50&lt;=1000,"OK", "ERRATO")</f>
        <v>OK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>
      <c r="A93" s="78" t="s">
        <v>84</v>
      </c>
      <c r="B93" s="77" t="str">
        <f>IF(B57&lt;=B80*0.05,"OK", "ERRATO")</f>
        <v>OK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ht="16.5" customHeight="1">
      <c r="A94" s="78" t="s">
        <v>85</v>
      </c>
      <c r="B94" s="77" t="str">
        <f>IF(B58&lt;=B80*0.2,"OK", "ERRATO")</f>
        <v>OK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ht="16.5" customHeight="1">
      <c r="A95" s="78" t="s">
        <v>105</v>
      </c>
      <c r="B95" s="77" t="str">
        <f>IF(B59&gt;=38250,"OK","ERRATO")
</f>
        <v>ERRATO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>
      <c r="A96" s="80" t="s">
        <v>106</v>
      </c>
      <c r="B96" s="77" t="str">
        <f>IF(B77&gt;=B80*0.2,"OK","ERRATO")
</f>
        <v>OK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>
      <c r="A97" s="15"/>
      <c r="B97" s="15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ht="13.5" customHeight="1">
      <c r="A98" s="15"/>
      <c r="B98" s="15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ht="13.5" customHeight="1">
      <c r="A99" s="15"/>
      <c r="B99" s="15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ht="13.5" customHeight="1">
      <c r="A100" s="15"/>
      <c r="B100" s="15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ht="13.5" customHeight="1">
      <c r="A101" s="15"/>
      <c r="B101" s="15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ht="13.5" customHeight="1">
      <c r="A102" s="15"/>
      <c r="B102" s="15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ht="13.5" customHeight="1">
      <c r="A103" s="15"/>
      <c r="B103" s="15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ht="13.5" customHeight="1">
      <c r="A104" s="15"/>
      <c r="B104" s="15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ht="13.5" customHeight="1">
      <c r="A105" s="15"/>
      <c r="B105" s="15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ht="13.5" customHeight="1">
      <c r="A106" s="15"/>
      <c r="B106" s="15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ht="13.5" customHeight="1">
      <c r="A107" s="15"/>
      <c r="B107" s="15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ht="13.5" customHeight="1">
      <c r="A108" s="15"/>
      <c r="B108" s="15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ht="13.5" customHeight="1">
      <c r="A109" s="15"/>
      <c r="B109" s="15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ht="13.5" customHeight="1">
      <c r="A110" s="15"/>
      <c r="B110" s="15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ht="13.5" customHeight="1">
      <c r="A111" s="15"/>
      <c r="B111" s="15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ht="13.5" customHeight="1">
      <c r="A112" s="15"/>
      <c r="B112" s="15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ht="13.5" customHeight="1">
      <c r="A113" s="15"/>
      <c r="B113" s="15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ht="13.5" customHeight="1">
      <c r="A114" s="15"/>
      <c r="B114" s="15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ht="13.5" customHeight="1">
      <c r="A115" s="15"/>
      <c r="B115" s="15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ht="13.5" customHeight="1">
      <c r="A116" s="15"/>
      <c r="B116" s="15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ht="13.5" customHeight="1">
      <c r="A117" s="15"/>
      <c r="B117" s="15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ht="13.5" customHeight="1">
      <c r="A118" s="15"/>
      <c r="B118" s="15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ht="13.5" customHeight="1">
      <c r="A119" s="15"/>
      <c r="B119" s="15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ht="13.5" customHeight="1">
      <c r="A120" s="15"/>
      <c r="B120" s="15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ht="13.5" customHeight="1">
      <c r="A121" s="15"/>
      <c r="B121" s="15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ht="13.5" customHeight="1">
      <c r="A122" s="15"/>
      <c r="B122" s="15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ht="13.5" customHeight="1">
      <c r="A123" s="15"/>
      <c r="B123" s="15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ht="13.5" customHeight="1">
      <c r="A124" s="15"/>
      <c r="B124" s="15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ht="13.5" customHeight="1">
      <c r="A125" s="15"/>
      <c r="B125" s="15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ht="13.5" customHeight="1">
      <c r="A126" s="15"/>
      <c r="B126" s="15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ht="13.5" customHeight="1">
      <c r="A127" s="15"/>
      <c r="B127" s="15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ht="13.5" customHeight="1">
      <c r="A128" s="15"/>
      <c r="B128" s="15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ht="13.5" customHeight="1">
      <c r="A129" s="15"/>
      <c r="B129" s="15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ht="13.5" customHeight="1">
      <c r="A130" s="15"/>
      <c r="B130" s="15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ht="13.5" customHeight="1">
      <c r="A131" s="15"/>
      <c r="B131" s="15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ht="13.5" customHeight="1">
      <c r="A132" s="15"/>
      <c r="B132" s="15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ht="13.5" customHeight="1">
      <c r="A133" s="15"/>
      <c r="B133" s="15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ht="13.5" customHeight="1">
      <c r="A134" s="15"/>
      <c r="B134" s="15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ht="13.5" customHeight="1">
      <c r="A135" s="15"/>
      <c r="B135" s="15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ht="13.5" customHeight="1">
      <c r="A136" s="15"/>
      <c r="B136" s="15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ht="13.5" customHeight="1">
      <c r="A137" s="15"/>
      <c r="B137" s="15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ht="13.5" customHeight="1">
      <c r="A138" s="15"/>
      <c r="B138" s="15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ht="13.5" customHeight="1">
      <c r="A139" s="15"/>
      <c r="B139" s="15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ht="13.5" customHeight="1">
      <c r="A140" s="15"/>
      <c r="B140" s="15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ht="13.5" customHeight="1">
      <c r="A141" s="15"/>
      <c r="B141" s="15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ht="13.5" customHeight="1">
      <c r="A142" s="15"/>
      <c r="B142" s="15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ht="13.5" customHeight="1">
      <c r="A143" s="15"/>
      <c r="B143" s="15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ht="13.5" customHeight="1">
      <c r="A144" s="15"/>
      <c r="B144" s="15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ht="13.5" customHeight="1">
      <c r="A145" s="15"/>
      <c r="B145" s="15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ht="13.5" customHeight="1">
      <c r="A146" s="15"/>
      <c r="B146" s="15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ht="13.5" customHeight="1">
      <c r="A147" s="15"/>
      <c r="B147" s="15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ht="13.5" customHeight="1">
      <c r="A148" s="15"/>
      <c r="B148" s="15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ht="13.5" customHeight="1">
      <c r="A149" s="15"/>
      <c r="B149" s="15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ht="13.5" customHeight="1">
      <c r="A150" s="15"/>
      <c r="B150" s="15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ht="13.5" customHeight="1">
      <c r="A151" s="15"/>
      <c r="B151" s="15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ht="13.5" customHeight="1">
      <c r="A152" s="15"/>
      <c r="B152" s="15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ht="13.5" customHeight="1">
      <c r="A153" s="15"/>
      <c r="B153" s="15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ht="13.5" customHeight="1">
      <c r="A154" s="15"/>
      <c r="B154" s="15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ht="13.5" customHeight="1">
      <c r="A155" s="15"/>
      <c r="B155" s="15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ht="13.5" customHeight="1">
      <c r="A156" s="15"/>
      <c r="B156" s="15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ht="13.5" customHeight="1">
      <c r="A157" s="15"/>
      <c r="B157" s="15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ht="13.5" customHeight="1">
      <c r="A158" s="15"/>
      <c r="B158" s="15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ht="13.5" customHeight="1">
      <c r="A159" s="15"/>
      <c r="B159" s="15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ht="13.5" customHeight="1">
      <c r="A160" s="15"/>
      <c r="B160" s="15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ht="13.5" customHeight="1">
      <c r="A161" s="15"/>
      <c r="B161" s="15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ht="13.5" customHeight="1">
      <c r="A162" s="15"/>
      <c r="B162" s="15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ht="13.5" customHeight="1">
      <c r="A163" s="15"/>
      <c r="B163" s="15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ht="13.5" customHeight="1">
      <c r="A164" s="15"/>
      <c r="B164" s="15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ht="13.5" customHeight="1">
      <c r="A165" s="15"/>
      <c r="B165" s="15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ht="13.5" customHeight="1">
      <c r="A166" s="15"/>
      <c r="B166" s="15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ht="13.5" customHeight="1">
      <c r="A167" s="15"/>
      <c r="B167" s="15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ht="13.5" customHeight="1">
      <c r="A168" s="15"/>
      <c r="B168" s="15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ht="13.5" customHeight="1">
      <c r="A169" s="15"/>
      <c r="B169" s="15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ht="13.5" customHeight="1">
      <c r="A170" s="15"/>
      <c r="B170" s="15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ht="13.5" customHeight="1">
      <c r="A171" s="15"/>
      <c r="B171" s="15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ht="13.5" customHeight="1">
      <c r="A172" s="15"/>
      <c r="B172" s="15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ht="13.5" customHeight="1">
      <c r="A173" s="15"/>
      <c r="B173" s="15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ht="13.5" customHeight="1">
      <c r="A174" s="15"/>
      <c r="B174" s="15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ht="13.5" customHeight="1">
      <c r="A175" s="15"/>
      <c r="B175" s="15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ht="13.5" customHeight="1">
      <c r="A176" s="15"/>
      <c r="B176" s="15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ht="13.5" customHeight="1">
      <c r="A177" s="15"/>
      <c r="B177" s="15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ht="13.5" customHeight="1">
      <c r="A178" s="15"/>
      <c r="B178" s="15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ht="13.5" customHeight="1">
      <c r="A179" s="15"/>
      <c r="B179" s="15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ht="13.5" customHeight="1">
      <c r="A180" s="15"/>
      <c r="B180" s="15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ht="13.5" customHeight="1">
      <c r="A181" s="15"/>
      <c r="B181" s="15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ht="13.5" customHeight="1">
      <c r="A182" s="15"/>
      <c r="B182" s="15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ht="13.5" customHeight="1">
      <c r="A183" s="15"/>
      <c r="B183" s="15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ht="13.5" customHeight="1">
      <c r="A184" s="15"/>
      <c r="B184" s="15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ht="13.5" customHeight="1">
      <c r="A185" s="15"/>
      <c r="B185" s="15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ht="13.5" customHeight="1">
      <c r="A186" s="15"/>
      <c r="B186" s="15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ht="13.5" customHeight="1">
      <c r="A187" s="15"/>
      <c r="B187" s="15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ht="13.5" customHeight="1">
      <c r="A188" s="15"/>
      <c r="B188" s="15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ht="13.5" customHeight="1">
      <c r="A189" s="15"/>
      <c r="B189" s="15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ht="13.5" customHeight="1">
      <c r="A190" s="15"/>
      <c r="B190" s="15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ht="13.5" customHeight="1"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ht="13.5" customHeight="1"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ht="13.5" customHeight="1"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ht="13.5" customHeight="1"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ht="13.5" customHeight="1"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ht="13.5" customHeight="1"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ht="13.5" customHeight="1"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ht="13.5" customHeight="1"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ht="13.5" customHeight="1"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ht="13.5" customHeight="1"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ht="13.5" customHeight="1"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ht="13.5" customHeight="1"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ht="13.5" customHeight="1"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ht="13.5" customHeight="1"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ht="13.5" customHeight="1"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ht="13.5" customHeight="1"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ht="13.5" customHeight="1"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ht="13.5" customHeight="1"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ht="13.5" customHeight="1"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ht="13.5" customHeight="1"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ht="13.5" customHeight="1"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ht="13.5" customHeight="1"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ht="13.5" customHeight="1"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ht="13.5" customHeight="1"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ht="13.5" customHeight="1"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ht="13.5" customHeight="1"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ht="13.5" customHeight="1"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ht="13.5" customHeight="1"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ht="13.5" customHeight="1"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ht="13.5" customHeight="1"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ht="13.5" customHeight="1"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ht="13.5" customHeight="1"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ht="13.5" customHeight="1"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ht="13.5" customHeight="1"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ht="13.5" customHeight="1"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ht="13.5" customHeight="1"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ht="13.5" customHeight="1"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ht="13.5" customHeight="1"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ht="13.5" customHeight="1"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ht="13.5" customHeight="1"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ht="13.5" customHeight="1"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ht="13.5" customHeight="1"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ht="13.5" customHeight="1"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ht="13.5" customHeight="1"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ht="13.5" customHeight="1"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ht="13.5" customHeight="1"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ht="13.5" customHeight="1"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ht="13.5" customHeight="1"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ht="13.5" customHeight="1"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ht="13.5" customHeight="1"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ht="13.5" customHeight="1"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ht="13.5" customHeight="1"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ht="13.5" customHeight="1"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ht="13.5" customHeight="1"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ht="13.5" customHeight="1"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ht="13.5" customHeight="1"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ht="13.5" customHeight="1"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ht="13.5" customHeight="1"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ht="13.5" customHeight="1"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ht="13.5" customHeight="1"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ht="13.5" customHeight="1"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ht="13.5" customHeight="1"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ht="13.5" customHeight="1"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ht="13.5" customHeight="1"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ht="13.5" customHeight="1"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ht="13.5" customHeight="1"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ht="13.5" customHeight="1"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ht="13.5" customHeight="1"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ht="13.5" customHeight="1"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ht="13.5" customHeight="1"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ht="13.5" customHeight="1"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ht="13.5" customHeight="1"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ht="13.5" customHeight="1"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ht="13.5" customHeight="1"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ht="13.5" customHeight="1"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ht="13.5" customHeight="1"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ht="13.5" customHeight="1"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ht="13.5" customHeight="1"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ht="13.5" customHeight="1"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ht="13.5" customHeight="1"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ht="13.5" customHeight="1"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ht="13.5" customHeight="1"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ht="13.5" customHeight="1"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ht="13.5" customHeight="1"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ht="13.5" customHeight="1"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ht="13.5" customHeight="1"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ht="13.5" customHeight="1"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ht="13.5" customHeight="1"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ht="13.5" customHeight="1"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ht="13.5" customHeight="1"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ht="13.5" customHeight="1"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ht="13.5" customHeight="1"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ht="13.5" customHeight="1"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ht="13.5" customHeight="1"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ht="13.5" customHeight="1"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ht="13.5" customHeight="1"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ht="13.5" customHeight="1"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ht="13.5" customHeight="1"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">
    <mergeCell ref="A1:B1"/>
    <mergeCell ref="A17:B17"/>
    <mergeCell ref="C17:C44"/>
    <mergeCell ref="A18:B18"/>
    <mergeCell ref="A45:B45"/>
    <mergeCell ref="A46:B46"/>
    <mergeCell ref="A60:B60"/>
    <mergeCell ref="A84:B84"/>
  </mergeCells>
  <conditionalFormatting sqref="B83">
    <cfRule type="cellIs" dxfId="0" priority="1" operator="lessThan">
      <formula>0</formula>
    </cfRule>
  </conditionalFormatting>
  <conditionalFormatting sqref="B83">
    <cfRule type="cellIs" dxfId="0" priority="2" operator="greaterThan">
      <formula>0</formula>
    </cfRule>
  </conditionalFormatting>
  <conditionalFormatting sqref="B83">
    <cfRule type="cellIs" dxfId="0" priority="3" operator="greaterThan">
      <formula>" -   € "</formula>
    </cfRule>
  </conditionalFormatting>
  <dataValidations>
    <dataValidation type="decimal" operator="equal" allowBlank="1" showInputMessage="1" prompt=" -  - " sqref="B83">
      <formula1>0.0</formula1>
    </dataValidation>
  </dataValidations>
  <printOptions/>
  <pageMargins bottom="0.75" footer="0.0" header="0.0" left="0.7" right="0.7" top="0.75"/>
  <pageSetup fitToHeight="0" orientation="landscape"/>
  <headerFooter>
    <oddHeader>&amp;CALLEGATO B - BILANCIO SINTETICO DI PROGETTO</oddHeader>
    <oddFooter>&amp;R&amp;P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09.0"/>
    <col customWidth="1" min="2" max="2" width="21.5"/>
    <col customWidth="1" min="3" max="3" width="4.63"/>
    <col customWidth="1" min="4" max="4" width="9.13"/>
    <col customWidth="1" min="5" max="24" width="8.0"/>
  </cols>
  <sheetData>
    <row r="1" ht="45.0" customHeight="1">
      <c r="A1" s="1" t="s">
        <v>107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19.5" customHeight="1">
      <c r="A2" s="4" t="s">
        <v>1</v>
      </c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19.5" customHeight="1">
      <c r="A3" s="4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5.5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ht="36.75" customHeight="1">
      <c r="A5" s="10" t="s">
        <v>108</v>
      </c>
      <c r="B5" s="10" t="s">
        <v>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25.5" customHeight="1">
      <c r="A6" s="11" t="s">
        <v>5</v>
      </c>
      <c r="B6" s="12">
        <v>0.0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ht="25.5" customHeight="1">
      <c r="A7" s="11" t="s">
        <v>6</v>
      </c>
      <c r="B7" s="12">
        <v>0.0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ht="25.5" customHeight="1">
      <c r="A8" s="11" t="s">
        <v>6</v>
      </c>
      <c r="B8" s="12">
        <v>0.0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ht="25.5" customHeight="1">
      <c r="A9" s="11" t="s">
        <v>6</v>
      </c>
      <c r="B9" s="12">
        <v>0.0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ht="25.5" customHeight="1">
      <c r="A10" s="11" t="s">
        <v>6</v>
      </c>
      <c r="B10" s="12">
        <v>0.0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ht="25.5" customHeight="1">
      <c r="A11" s="11" t="s">
        <v>6</v>
      </c>
      <c r="B11" s="12">
        <v>0.0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ht="25.5" customHeight="1">
      <c r="A12" s="11" t="s">
        <v>6</v>
      </c>
      <c r="B12" s="12">
        <v>0.0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ht="25.5" customHeight="1">
      <c r="A13" s="11" t="s">
        <v>6</v>
      </c>
      <c r="B13" s="12">
        <v>0.0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ht="42.75" customHeight="1">
      <c r="A14" s="13" t="s">
        <v>109</v>
      </c>
      <c r="B14" s="81">
        <f>SUM(B6:B13)</f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ht="25.5" customHeight="1">
      <c r="A15" s="15"/>
      <c r="B15" s="1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ht="25.5" customHeight="1">
      <c r="A16" s="16" t="s">
        <v>8</v>
      </c>
      <c r="B16" s="17" t="s">
        <v>9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ht="18.0" customHeight="1">
      <c r="A17" s="18" t="s">
        <v>10</v>
      </c>
      <c r="B17" s="19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ht="25.5" customHeight="1">
      <c r="A18" s="22" t="s">
        <v>91</v>
      </c>
      <c r="B18" s="23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ht="22.5" customHeight="1">
      <c r="A19" s="24" t="s">
        <v>12</v>
      </c>
      <c r="B19" s="25" t="s">
        <v>13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ht="19.5" customHeight="1">
      <c r="A20" s="11" t="s">
        <v>14</v>
      </c>
      <c r="B20" s="12">
        <v>0.0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ht="19.5" customHeight="1">
      <c r="A21" s="26" t="s">
        <v>15</v>
      </c>
      <c r="B21" s="12">
        <v>0.0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ht="19.5" customHeight="1">
      <c r="A22" s="26" t="s">
        <v>16</v>
      </c>
      <c r="B22" s="12">
        <v>0.0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ht="19.5" customHeight="1">
      <c r="A23" s="26" t="s">
        <v>17</v>
      </c>
      <c r="B23" s="12">
        <v>0.0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ht="19.5" customHeight="1">
      <c r="A24" s="26" t="s">
        <v>18</v>
      </c>
      <c r="B24" s="12">
        <v>0.0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ht="19.5" customHeight="1">
      <c r="A25" s="11" t="s">
        <v>19</v>
      </c>
      <c r="B25" s="12">
        <v>0.0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ht="21.75" customHeight="1">
      <c r="A26" s="27" t="s">
        <v>20</v>
      </c>
      <c r="B26" s="12">
        <v>0.0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ht="21.75" customHeight="1">
      <c r="A27" s="28" t="s">
        <v>21</v>
      </c>
      <c r="B27" s="82">
        <f>SUM(B20:B26)</f>
        <v>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ht="25.5" customHeight="1">
      <c r="A28" s="30" t="s">
        <v>22</v>
      </c>
      <c r="B28" s="31" t="s">
        <v>13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ht="19.5" customHeight="1">
      <c r="A29" s="11" t="s">
        <v>23</v>
      </c>
      <c r="B29" s="12">
        <v>0.0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ht="19.5" customHeight="1">
      <c r="A30" s="11" t="s">
        <v>24</v>
      </c>
      <c r="B30" s="12">
        <v>0.0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ht="19.5" customHeight="1">
      <c r="A31" s="11" t="s">
        <v>25</v>
      </c>
      <c r="B31" s="12">
        <v>0.0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ht="19.5" customHeight="1">
      <c r="A32" s="32" t="s">
        <v>26</v>
      </c>
      <c r="B32" s="12">
        <v>0.0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ht="31.5" customHeight="1">
      <c r="A33" s="26" t="s">
        <v>110</v>
      </c>
      <c r="B33" s="12">
        <v>0.0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ht="28.5" customHeight="1">
      <c r="A34" s="26" t="s">
        <v>111</v>
      </c>
      <c r="B34" s="12">
        <v>0.0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ht="17.25" customHeight="1">
      <c r="A35" s="33" t="s">
        <v>29</v>
      </c>
      <c r="B35" s="12">
        <v>0.0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ht="28.5" customHeight="1">
      <c r="A36" s="26" t="s">
        <v>112</v>
      </c>
      <c r="B36" s="12">
        <v>0.0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ht="32.25" customHeight="1">
      <c r="A37" s="11" t="s">
        <v>113</v>
      </c>
      <c r="B37" s="12">
        <v>0.0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ht="19.5" customHeight="1">
      <c r="A38" s="27" t="s">
        <v>32</v>
      </c>
      <c r="B38" s="12">
        <v>0.0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ht="19.5" customHeight="1">
      <c r="A39" s="28" t="s">
        <v>33</v>
      </c>
      <c r="B39" s="82">
        <f>SUM(B29:B38)</f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ht="19.5" customHeight="1">
      <c r="A40" s="30" t="s">
        <v>34</v>
      </c>
      <c r="B40" s="34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ht="30.75" customHeight="1">
      <c r="A41" s="32" t="s">
        <v>114</v>
      </c>
      <c r="B41" s="12">
        <v>0.0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ht="19.5" customHeight="1">
      <c r="A42" s="11" t="s">
        <v>36</v>
      </c>
      <c r="B42" s="12">
        <v>0.0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ht="19.5" customHeight="1">
      <c r="A43" s="28" t="s">
        <v>37</v>
      </c>
      <c r="B43" s="29">
        <f>SUM(B41:B42)</f>
        <v>0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ht="19.5" customHeight="1">
      <c r="A44" s="35" t="s">
        <v>38</v>
      </c>
      <c r="B44" s="36">
        <f>SUM(B27,B39,B43)</f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ht="19.5" customHeight="1">
      <c r="A45" s="37"/>
      <c r="C45" s="38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</row>
    <row r="46" ht="19.5" customHeight="1">
      <c r="A46" s="39" t="s">
        <v>115</v>
      </c>
      <c r="B46" s="2"/>
      <c r="C46" s="38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</row>
    <row r="47" ht="19.5" customHeight="1">
      <c r="A47" s="30" t="s">
        <v>40</v>
      </c>
      <c r="B47" s="31" t="s">
        <v>13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ht="19.5" customHeight="1">
      <c r="A48" s="40" t="s">
        <v>41</v>
      </c>
      <c r="B48" s="12">
        <v>0.0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ht="19.5" customHeight="1">
      <c r="A49" s="41" t="s">
        <v>42</v>
      </c>
      <c r="B49" s="12">
        <v>0.0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ht="30.75" customHeight="1">
      <c r="A50" s="41" t="s">
        <v>116</v>
      </c>
      <c r="B50" s="12">
        <v>0.0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ht="19.5" customHeight="1">
      <c r="A51" s="40" t="s">
        <v>44</v>
      </c>
      <c r="B51" s="12">
        <v>0.0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ht="19.5" customHeight="1">
      <c r="A52" s="40" t="s">
        <v>45</v>
      </c>
      <c r="B52" s="12">
        <v>0.0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ht="19.5" customHeight="1">
      <c r="A53" s="28" t="s">
        <v>46</v>
      </c>
      <c r="B53" s="82">
        <f>SUM(B48:B52)</f>
        <v>0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ht="19.5" customHeight="1">
      <c r="A54" s="30" t="s">
        <v>47</v>
      </c>
      <c r="B54" s="31" t="s">
        <v>13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ht="19.5" customHeight="1">
      <c r="A55" s="41" t="s">
        <v>48</v>
      </c>
      <c r="B55" s="12">
        <v>0.0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ht="19.5" customHeight="1">
      <c r="A56" s="40" t="s">
        <v>49</v>
      </c>
      <c r="B56" s="12">
        <v>0.0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ht="31.5" customHeight="1">
      <c r="A57" s="28" t="s">
        <v>117</v>
      </c>
      <c r="B57" s="82">
        <f>SUM(B55:B56)</f>
        <v>0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ht="38.25" customHeight="1">
      <c r="A58" s="35" t="s">
        <v>118</v>
      </c>
      <c r="B58" s="36">
        <f>SUM(B53,B57)</f>
        <v>0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ht="45.0" customHeight="1">
      <c r="A59" s="42" t="s">
        <v>119</v>
      </c>
      <c r="B59" s="43">
        <f>SUM(B58,B44)</f>
        <v>0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ht="21.0" customHeight="1">
      <c r="A60" s="37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ht="25.5" customHeight="1">
      <c r="A61" s="44" t="s">
        <v>53</v>
      </c>
      <c r="B61" s="45" t="s">
        <v>9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ht="19.5" customHeight="1">
      <c r="A62" s="46" t="s">
        <v>54</v>
      </c>
      <c r="B62" s="47" t="s">
        <v>13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ht="19.5" customHeight="1">
      <c r="A63" s="11" t="s">
        <v>55</v>
      </c>
      <c r="B63" s="48">
        <v>0.0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</row>
    <row r="64" ht="19.5" customHeight="1">
      <c r="A64" s="11" t="s">
        <v>56</v>
      </c>
      <c r="B64" s="48">
        <v>0.0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</row>
    <row r="65" ht="19.5" customHeight="1">
      <c r="A65" s="50" t="s">
        <v>57</v>
      </c>
      <c r="B65" s="51">
        <f>SUM(B63:B64)</f>
        <v>0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</row>
    <row r="66" ht="19.5" customHeight="1">
      <c r="A66" s="53" t="s">
        <v>58</v>
      </c>
      <c r="B66" s="54" t="s">
        <v>13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ht="19.5" customHeight="1">
      <c r="A67" s="26" t="s">
        <v>59</v>
      </c>
      <c r="B67" s="48">
        <v>0.0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ht="19.5" customHeight="1">
      <c r="A68" s="26" t="s">
        <v>60</v>
      </c>
      <c r="B68" s="48">
        <v>0.0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ht="19.5" customHeight="1">
      <c r="A69" s="55" t="s">
        <v>61</v>
      </c>
      <c r="B69" s="48">
        <v>0.0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ht="19.5" customHeight="1">
      <c r="A70" s="56" t="s">
        <v>62</v>
      </c>
      <c r="B70" s="51">
        <f>SUM(B67:B69)</f>
        <v>0</v>
      </c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</row>
    <row r="71" ht="19.5" customHeight="1">
      <c r="A71" s="58" t="s">
        <v>63</v>
      </c>
      <c r="B71" s="47" t="s">
        <v>13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ht="19.5" customHeight="1">
      <c r="A72" s="41" t="s">
        <v>64</v>
      </c>
      <c r="B72" s="48">
        <v>0.0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ht="19.5" customHeight="1">
      <c r="A73" s="40" t="s">
        <v>65</v>
      </c>
      <c r="B73" s="48">
        <v>0.0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ht="19.5" customHeight="1">
      <c r="A74" s="59" t="s">
        <v>66</v>
      </c>
      <c r="B74" s="48">
        <v>0.0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ht="19.5" customHeight="1">
      <c r="A75" s="60" t="s">
        <v>120</v>
      </c>
      <c r="B75" s="48">
        <v>0.0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ht="19.5" customHeight="1">
      <c r="A76" s="56" t="s">
        <v>68</v>
      </c>
      <c r="B76" s="51">
        <f>SUM(B71:B75)</f>
        <v>0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ht="19.5" customHeight="1">
      <c r="A77" s="61" t="s">
        <v>69</v>
      </c>
      <c r="B77" s="62">
        <f>SUM(B65+B69+B76)</f>
        <v>0</v>
      </c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</row>
    <row r="78" ht="27.75" customHeight="1">
      <c r="A78" s="63"/>
      <c r="B78" s="64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</row>
    <row r="79" ht="21.75" customHeight="1">
      <c r="A79" s="65" t="s">
        <v>70</v>
      </c>
      <c r="B79" s="66" t="s">
        <v>13</v>
      </c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</row>
    <row r="80" ht="21.75" customHeight="1">
      <c r="A80" s="67" t="s">
        <v>71</v>
      </c>
      <c r="B80" s="68">
        <f>B59</f>
        <v>0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ht="21.75" customHeight="1">
      <c r="A81" s="67" t="s">
        <v>72</v>
      </c>
      <c r="B81" s="68">
        <f>B77</f>
        <v>0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ht="33.75" customHeight="1">
      <c r="A82" s="69" t="s">
        <v>73</v>
      </c>
      <c r="B82" s="70">
        <v>9675.0</v>
      </c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</row>
    <row r="83" ht="24.0" customHeight="1">
      <c r="A83" s="69" t="s">
        <v>74</v>
      </c>
      <c r="B83" s="71">
        <f>SUM(B80-B81-B82)</f>
        <v>-9675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ht="39.0" customHeight="1">
      <c r="A84" s="72" t="s">
        <v>121</v>
      </c>
      <c r="B84" s="73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ht="29.25" customHeight="1">
      <c r="A85" s="74"/>
      <c r="B85" s="15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ht="26.25" customHeight="1">
      <c r="A86" s="75" t="s">
        <v>76</v>
      </c>
      <c r="B86" s="75" t="s">
        <v>77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>
      <c r="A87" s="76" t="s">
        <v>78</v>
      </c>
      <c r="B87" s="77" t="str">
        <f>IF(B14=B80,"OK", "ERRATO")</f>
        <v>OK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>
      <c r="A88" s="76" t="s">
        <v>79</v>
      </c>
      <c r="B88" s="77" t="str">
        <f>IF(B34&lt;=B80*0.02,"OK", "ERRATO")</f>
        <v>OK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>
      <c r="A89" s="76" t="s">
        <v>80</v>
      </c>
      <c r="B89" s="77" t="str">
        <f>IF(B36&lt;=B80*0.1,"OK", "ERRATO")</f>
        <v>OK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>
      <c r="A90" s="76" t="s">
        <v>81</v>
      </c>
      <c r="B90" s="77" t="str">
        <f>IF(B37&lt;=1500,"OK", "ERRATO")</f>
        <v>OK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>
      <c r="A91" s="78" t="s">
        <v>122</v>
      </c>
      <c r="B91" s="77" t="str">
        <f>IF(B41&lt;=1500,"OK", "ERRATO")</f>
        <v>OK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>
      <c r="A92" s="78" t="s">
        <v>83</v>
      </c>
      <c r="B92" s="77" t="str">
        <f>IF(B50&lt;=1000,"OK", "ERRATO")</f>
        <v>OK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>
      <c r="A93" s="78" t="s">
        <v>84</v>
      </c>
      <c r="B93" s="77" t="str">
        <f>IF(B57&lt;=B80*0.05,"OK", "ERRATO")</f>
        <v>OK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ht="16.5" customHeight="1">
      <c r="A94" s="78" t="s">
        <v>85</v>
      </c>
      <c r="B94" s="77" t="str">
        <f>IF(B58&lt;=B80*0.2,"OK", "ERRATO")</f>
        <v>OK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ht="16.5" customHeight="1">
      <c r="A95" s="79" t="s">
        <v>123</v>
      </c>
      <c r="B95" s="77" t="str">
        <f>IF(B59&gt;=10750,"OK","ERRATO")
</f>
        <v>ERRATO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>
      <c r="A96" s="80" t="s">
        <v>124</v>
      </c>
      <c r="B96" s="77" t="str">
        <f>IF(B77&gt;=B80*0.1,"OK","ERRATO")
</f>
        <v>OK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>
      <c r="A97" s="15"/>
      <c r="B97" s="15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ht="13.5" customHeight="1">
      <c r="A98" s="15"/>
      <c r="B98" s="15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ht="13.5" customHeight="1">
      <c r="A99" s="15"/>
      <c r="B99" s="15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ht="13.5" customHeight="1">
      <c r="A100" s="15"/>
      <c r="B100" s="15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ht="13.5" customHeight="1">
      <c r="A101" s="15"/>
      <c r="B101" s="15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ht="13.5" customHeight="1">
      <c r="A102" s="15"/>
      <c r="B102" s="15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ht="13.5" customHeight="1">
      <c r="A103" s="15"/>
      <c r="B103" s="15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ht="13.5" customHeight="1">
      <c r="A104" s="15"/>
      <c r="B104" s="15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ht="13.5" customHeight="1">
      <c r="A105" s="15"/>
      <c r="B105" s="15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ht="13.5" customHeight="1">
      <c r="A106" s="15"/>
      <c r="B106" s="15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ht="13.5" customHeight="1">
      <c r="A107" s="15"/>
      <c r="B107" s="15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ht="13.5" customHeight="1">
      <c r="A108" s="15"/>
      <c r="B108" s="15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ht="13.5" customHeight="1">
      <c r="A109" s="15"/>
      <c r="B109" s="15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ht="13.5" customHeight="1">
      <c r="A110" s="15"/>
      <c r="B110" s="15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ht="13.5" customHeight="1">
      <c r="A111" s="15"/>
      <c r="B111" s="15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ht="13.5" customHeight="1">
      <c r="A112" s="15"/>
      <c r="B112" s="15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ht="13.5" customHeight="1">
      <c r="A113" s="15"/>
      <c r="B113" s="15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ht="13.5" customHeight="1">
      <c r="A114" s="15"/>
      <c r="B114" s="15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ht="13.5" customHeight="1">
      <c r="A115" s="15"/>
      <c r="B115" s="15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ht="13.5" customHeight="1">
      <c r="A116" s="15"/>
      <c r="B116" s="15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ht="13.5" customHeight="1">
      <c r="A117" s="15"/>
      <c r="B117" s="15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ht="13.5" customHeight="1">
      <c r="A118" s="15"/>
      <c r="B118" s="15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ht="13.5" customHeight="1">
      <c r="A119" s="15"/>
      <c r="B119" s="15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ht="13.5" customHeight="1">
      <c r="A120" s="15"/>
      <c r="B120" s="15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ht="13.5" customHeight="1">
      <c r="A121" s="15"/>
      <c r="B121" s="15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ht="13.5" customHeight="1">
      <c r="A122" s="15"/>
      <c r="B122" s="15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ht="13.5" customHeight="1">
      <c r="A123" s="15"/>
      <c r="B123" s="15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ht="13.5" customHeight="1">
      <c r="A124" s="15"/>
      <c r="B124" s="15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ht="13.5" customHeight="1">
      <c r="A125" s="15"/>
      <c r="B125" s="15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ht="13.5" customHeight="1">
      <c r="A126" s="15"/>
      <c r="B126" s="15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ht="13.5" customHeight="1">
      <c r="A127" s="15"/>
      <c r="B127" s="15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ht="13.5" customHeight="1">
      <c r="A128" s="15"/>
      <c r="B128" s="15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ht="13.5" customHeight="1">
      <c r="A129" s="15"/>
      <c r="B129" s="15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ht="13.5" customHeight="1">
      <c r="A130" s="15"/>
      <c r="B130" s="15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ht="13.5" customHeight="1">
      <c r="A131" s="15"/>
      <c r="B131" s="15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ht="13.5" customHeight="1">
      <c r="A132" s="15"/>
      <c r="B132" s="15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ht="13.5" customHeight="1">
      <c r="A133" s="15"/>
      <c r="B133" s="15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ht="13.5" customHeight="1">
      <c r="A134" s="15"/>
      <c r="B134" s="15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ht="13.5" customHeight="1">
      <c r="A135" s="15"/>
      <c r="B135" s="15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ht="13.5" customHeight="1">
      <c r="A136" s="15"/>
      <c r="B136" s="15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ht="13.5" customHeight="1">
      <c r="A137" s="15"/>
      <c r="B137" s="15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ht="13.5" customHeight="1">
      <c r="A138" s="15"/>
      <c r="B138" s="15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ht="13.5" customHeight="1">
      <c r="A139" s="15"/>
      <c r="B139" s="15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ht="13.5" customHeight="1">
      <c r="A140" s="15"/>
      <c r="B140" s="15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ht="13.5" customHeight="1">
      <c r="A141" s="15"/>
      <c r="B141" s="15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ht="13.5" customHeight="1">
      <c r="A142" s="15"/>
      <c r="B142" s="15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ht="13.5" customHeight="1">
      <c r="A143" s="15"/>
      <c r="B143" s="15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ht="13.5" customHeight="1">
      <c r="A144" s="15"/>
      <c r="B144" s="15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ht="13.5" customHeight="1">
      <c r="A145" s="15"/>
      <c r="B145" s="15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ht="13.5" customHeight="1">
      <c r="A146" s="15"/>
      <c r="B146" s="15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ht="13.5" customHeight="1">
      <c r="A147" s="15"/>
      <c r="B147" s="15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ht="13.5" customHeight="1">
      <c r="A148" s="15"/>
      <c r="B148" s="15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ht="13.5" customHeight="1">
      <c r="A149" s="15"/>
      <c r="B149" s="15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ht="13.5" customHeight="1">
      <c r="A150" s="15"/>
      <c r="B150" s="15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ht="13.5" customHeight="1">
      <c r="A151" s="15"/>
      <c r="B151" s="15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ht="13.5" customHeight="1">
      <c r="A152" s="15"/>
      <c r="B152" s="15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ht="13.5" customHeight="1">
      <c r="A153" s="15"/>
      <c r="B153" s="15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ht="13.5" customHeight="1">
      <c r="A154" s="15"/>
      <c r="B154" s="15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ht="13.5" customHeight="1">
      <c r="A155" s="15"/>
      <c r="B155" s="15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ht="13.5" customHeight="1">
      <c r="A156" s="15"/>
      <c r="B156" s="15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ht="13.5" customHeight="1">
      <c r="A157" s="15"/>
      <c r="B157" s="15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ht="13.5" customHeight="1">
      <c r="A158" s="15"/>
      <c r="B158" s="15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ht="13.5" customHeight="1">
      <c r="A159" s="15"/>
      <c r="B159" s="15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ht="13.5" customHeight="1">
      <c r="A160" s="15"/>
      <c r="B160" s="15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ht="13.5" customHeight="1">
      <c r="A161" s="15"/>
      <c r="B161" s="15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ht="13.5" customHeight="1">
      <c r="A162" s="15"/>
      <c r="B162" s="15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ht="13.5" customHeight="1">
      <c r="A163" s="15"/>
      <c r="B163" s="15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ht="13.5" customHeight="1">
      <c r="A164" s="15"/>
      <c r="B164" s="15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ht="13.5" customHeight="1">
      <c r="A165" s="15"/>
      <c r="B165" s="15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ht="13.5" customHeight="1">
      <c r="A166" s="15"/>
      <c r="B166" s="15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ht="13.5" customHeight="1">
      <c r="A167" s="15"/>
      <c r="B167" s="15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ht="13.5" customHeight="1">
      <c r="A168" s="15"/>
      <c r="B168" s="15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ht="13.5" customHeight="1">
      <c r="A169" s="15"/>
      <c r="B169" s="15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ht="13.5" customHeight="1">
      <c r="A170" s="15"/>
      <c r="B170" s="15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ht="13.5" customHeight="1">
      <c r="A171" s="15"/>
      <c r="B171" s="15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ht="13.5" customHeight="1">
      <c r="A172" s="15"/>
      <c r="B172" s="15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ht="13.5" customHeight="1">
      <c r="A173" s="15"/>
      <c r="B173" s="15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ht="13.5" customHeight="1">
      <c r="A174" s="15"/>
      <c r="B174" s="15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ht="13.5" customHeight="1">
      <c r="A175" s="15"/>
      <c r="B175" s="15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ht="13.5" customHeight="1">
      <c r="A176" s="15"/>
      <c r="B176" s="15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ht="13.5" customHeight="1">
      <c r="A177" s="15"/>
      <c r="B177" s="15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ht="13.5" customHeight="1">
      <c r="A178" s="15"/>
      <c r="B178" s="15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ht="13.5" customHeight="1">
      <c r="A179" s="15"/>
      <c r="B179" s="15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ht="13.5" customHeight="1">
      <c r="A180" s="15"/>
      <c r="B180" s="15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ht="13.5" customHeight="1">
      <c r="A181" s="15"/>
      <c r="B181" s="15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ht="13.5" customHeight="1">
      <c r="A182" s="15"/>
      <c r="B182" s="15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ht="13.5" customHeight="1">
      <c r="A183" s="15"/>
      <c r="B183" s="15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ht="13.5" customHeight="1">
      <c r="A184" s="15"/>
      <c r="B184" s="15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ht="13.5" customHeight="1">
      <c r="A185" s="15"/>
      <c r="B185" s="15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ht="13.5" customHeight="1">
      <c r="A186" s="15"/>
      <c r="B186" s="15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ht="13.5" customHeight="1">
      <c r="A187" s="15"/>
      <c r="B187" s="15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ht="13.5" customHeight="1">
      <c r="A188" s="15"/>
      <c r="B188" s="15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ht="13.5" customHeight="1">
      <c r="A189" s="15"/>
      <c r="B189" s="15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ht="13.5" customHeight="1">
      <c r="A190" s="15"/>
      <c r="B190" s="15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ht="13.5" customHeight="1"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ht="13.5" customHeight="1"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ht="13.5" customHeight="1"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ht="13.5" customHeight="1"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ht="13.5" customHeight="1"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ht="13.5" customHeight="1"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ht="13.5" customHeight="1"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ht="13.5" customHeight="1"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ht="13.5" customHeight="1"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ht="13.5" customHeight="1"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ht="13.5" customHeight="1"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ht="13.5" customHeight="1"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ht="13.5" customHeight="1"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ht="13.5" customHeight="1"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ht="13.5" customHeight="1"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ht="13.5" customHeight="1"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ht="13.5" customHeight="1"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ht="13.5" customHeight="1"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ht="13.5" customHeight="1"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ht="13.5" customHeight="1"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ht="13.5" customHeight="1"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ht="13.5" customHeight="1"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ht="13.5" customHeight="1"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ht="13.5" customHeight="1"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ht="13.5" customHeight="1"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ht="13.5" customHeight="1"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ht="13.5" customHeight="1"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ht="13.5" customHeight="1"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ht="13.5" customHeight="1"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ht="13.5" customHeight="1"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ht="13.5" customHeight="1"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ht="13.5" customHeight="1"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ht="13.5" customHeight="1"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ht="13.5" customHeight="1"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ht="13.5" customHeight="1"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ht="13.5" customHeight="1"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ht="13.5" customHeight="1"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ht="13.5" customHeight="1"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ht="13.5" customHeight="1"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ht="13.5" customHeight="1"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ht="13.5" customHeight="1"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ht="13.5" customHeight="1"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ht="13.5" customHeight="1"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ht="13.5" customHeight="1"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ht="13.5" customHeight="1"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ht="13.5" customHeight="1"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ht="13.5" customHeight="1"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ht="13.5" customHeight="1"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ht="13.5" customHeight="1"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ht="13.5" customHeight="1"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ht="13.5" customHeight="1"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ht="13.5" customHeight="1"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ht="13.5" customHeight="1"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ht="13.5" customHeight="1"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ht="13.5" customHeight="1"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ht="13.5" customHeight="1"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ht="13.5" customHeight="1"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ht="13.5" customHeight="1"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ht="13.5" customHeight="1"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ht="13.5" customHeight="1"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ht="13.5" customHeight="1"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ht="13.5" customHeight="1"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ht="13.5" customHeight="1"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ht="13.5" customHeight="1"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ht="13.5" customHeight="1"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ht="13.5" customHeight="1"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ht="13.5" customHeight="1"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ht="13.5" customHeight="1"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ht="13.5" customHeight="1"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ht="13.5" customHeight="1"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ht="13.5" customHeight="1"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ht="13.5" customHeight="1"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ht="13.5" customHeight="1"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ht="13.5" customHeight="1"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ht="13.5" customHeight="1"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ht="13.5" customHeight="1"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ht="13.5" customHeight="1"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ht="13.5" customHeight="1"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ht="13.5" customHeight="1"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ht="13.5" customHeight="1"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ht="13.5" customHeight="1"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ht="13.5" customHeight="1"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ht="13.5" customHeight="1"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ht="13.5" customHeight="1"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ht="13.5" customHeight="1"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ht="13.5" customHeight="1"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ht="13.5" customHeight="1"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ht="13.5" customHeight="1"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ht="13.5" customHeight="1"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ht="13.5" customHeight="1"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ht="13.5" customHeight="1"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ht="13.5" customHeight="1"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ht="13.5" customHeight="1"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ht="13.5" customHeight="1"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ht="13.5" customHeight="1"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ht="13.5" customHeight="1"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ht="13.5" customHeight="1"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ht="13.5" customHeight="1"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">
    <mergeCell ref="A1:B1"/>
    <mergeCell ref="A17:B17"/>
    <mergeCell ref="C17:C44"/>
    <mergeCell ref="A18:B18"/>
    <mergeCell ref="A45:B45"/>
    <mergeCell ref="A46:B46"/>
    <mergeCell ref="A60:B60"/>
    <mergeCell ref="A84:B84"/>
  </mergeCells>
  <conditionalFormatting sqref="B83">
    <cfRule type="cellIs" dxfId="0" priority="1" operator="lessThan">
      <formula>0</formula>
    </cfRule>
  </conditionalFormatting>
  <conditionalFormatting sqref="B83">
    <cfRule type="cellIs" dxfId="0" priority="2" operator="greaterThan">
      <formula>0</formula>
    </cfRule>
  </conditionalFormatting>
  <conditionalFormatting sqref="B83">
    <cfRule type="cellIs" dxfId="0" priority="3" operator="greaterThan">
      <formula>" -   € "</formula>
    </cfRule>
  </conditionalFormatting>
  <dataValidations>
    <dataValidation type="decimal" operator="equal" allowBlank="1" showInputMessage="1" prompt=" -  - " sqref="B83">
      <formula1>0.0</formula1>
    </dataValidation>
  </dataValidations>
  <printOptions/>
  <pageMargins bottom="0.75" footer="0.0" header="0.0" left="0.7" right="0.7" top="0.75"/>
  <pageSetup fitToHeight="0" orientation="landscape"/>
  <headerFooter>
    <oddFooter>&amp;R&amp;P</oddFooter>
  </headerFooter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2018-03-02T11:28:44Z</dcterms:created>
  <dc:creator>Barello</dc:creator>
</cp:coreProperties>
</file>